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60" windowWidth="16605" windowHeight="66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18" i="1" l="1"/>
  <c r="H118" i="1" s="1"/>
  <c r="G117" i="1"/>
  <c r="H117" i="1" s="1"/>
  <c r="G112" i="1"/>
  <c r="H112" i="1" s="1"/>
  <c r="G111" i="1"/>
  <c r="H111" i="1" s="1"/>
  <c r="H110" i="1"/>
  <c r="G109" i="1"/>
  <c r="H109" i="1" s="1"/>
  <c r="G108" i="1"/>
  <c r="H108" i="1" s="1"/>
  <c r="D107" i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H100" i="1" s="1"/>
  <c r="D100" i="1"/>
  <c r="G99" i="1"/>
  <c r="H99" i="1" s="1"/>
  <c r="G98" i="1"/>
  <c r="H98" i="1" s="1"/>
  <c r="H97" i="1" s="1"/>
  <c r="D97" i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D85" i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D76" i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D63" i="1"/>
  <c r="H62" i="1"/>
  <c r="G62" i="1"/>
  <c r="H61" i="1"/>
  <c r="G61" i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D48" i="1"/>
  <c r="H47" i="1"/>
  <c r="G47" i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D36" i="1"/>
  <c r="H35" i="1"/>
  <c r="G35" i="1"/>
  <c r="H34" i="1"/>
  <c r="G34" i="1"/>
  <c r="H33" i="1"/>
  <c r="G33" i="1"/>
  <c r="H32" i="1"/>
  <c r="G32" i="1"/>
  <c r="G31" i="1"/>
  <c r="H31" i="1" s="1"/>
  <c r="G30" i="1"/>
  <c r="H30" i="1" s="1"/>
  <c r="G29" i="1"/>
  <c r="D29" i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J8" i="1"/>
  <c r="D8" i="1"/>
  <c r="H107" i="1" l="1"/>
  <c r="D119" i="1"/>
  <c r="H8" i="1"/>
  <c r="H29" i="1"/>
  <c r="H36" i="1"/>
  <c r="H48" i="1"/>
  <c r="H63" i="1"/>
  <c r="G97" i="1"/>
  <c r="G100" i="1"/>
  <c r="G107" i="1"/>
  <c r="H76" i="1"/>
  <c r="H119" i="1" s="1"/>
  <c r="H85" i="1"/>
  <c r="G8" i="1"/>
  <c r="G119" i="1" s="1"/>
</calcChain>
</file>

<file path=xl/sharedStrings.xml><?xml version="1.0" encoding="utf-8"?>
<sst xmlns="http://schemas.openxmlformats.org/spreadsheetml/2006/main" count="236" uniqueCount="178">
  <si>
    <t>Phụ lục</t>
  </si>
  <si>
    <t>PHÂN BỔ XI MĂNG CHO CÁC XÃ, PHƯỜNG TRÊN ĐỊA BÀN THỊ XÃ NĂM 2019</t>
  </si>
  <si>
    <t>(Ban hành kèm theo Quyết định số            /QĐ-UBND ngày          tháng           năm 2019)</t>
  </si>
  <si>
    <t>STT</t>
  </si>
  <si>
    <t>Tên công trình</t>
  </si>
  <si>
    <t>Địa điểm</t>
  </si>
  <si>
    <t>Quy mô</t>
  </si>
  <si>
    <t>Số m3 bê tông (m3)</t>
  </si>
  <si>
    <t>Xi măng được nhận (Tấn)</t>
  </si>
  <si>
    <t>Ghi chú</t>
  </si>
  <si>
    <t>Chiều dài tuyến
(m)</t>
  </si>
  <si>
    <t>Bề rộng mặt đường
(m)</t>
  </si>
  <si>
    <t>Bề dày mặt đường
(m)</t>
  </si>
  <si>
    <t>I</t>
  </si>
  <si>
    <t>Xã Dương Hòa</t>
  </si>
  <si>
    <t>Đường vào nhà bà Trần Thị Hương</t>
  </si>
  <si>
    <t>Thôn Hạ</t>
  </si>
  <si>
    <t>Đường vào Am Hồn</t>
  </si>
  <si>
    <t>Đường vào nhà ông Nguyễn Cửu Trợ</t>
  </si>
  <si>
    <t>Đường vào nhà ông Phan Xuyên</t>
  </si>
  <si>
    <t>Đường vào nhà ông Nguyễn Văn Trước</t>
  </si>
  <si>
    <t>Đường vào nhà ông Phạm Dự</t>
  </si>
  <si>
    <t>Đường vào nhà ông Nguyễn Văn Bi</t>
  </si>
  <si>
    <t>Đường vào nhà ông Nguyễn Văn Thạch</t>
  </si>
  <si>
    <t>Đường vào nhà ông Nguyễn Vinh</t>
  </si>
  <si>
    <t>Thôn B.Tằm</t>
  </si>
  <si>
    <t>Đường vào nhà ông Nguyễn Đồng Tân</t>
  </si>
  <si>
    <t>Đường vào nhà Am Xóm</t>
  </si>
  <si>
    <t>Đường vào nhà bà Nguyễn Thị Hồng</t>
  </si>
  <si>
    <t>Thôn Hộ</t>
  </si>
  <si>
    <t>Đường vào Am Ông</t>
  </si>
  <si>
    <t>Đường vào nhà ông Phan Trác</t>
  </si>
  <si>
    <t>Đường vào nhà ông Hoàng Quốc Hải</t>
  </si>
  <si>
    <t>Đường vào nhà ông Mai Đặng</t>
  </si>
  <si>
    <t>Đường vào nhà ông Nguyễn Tiến Thu</t>
  </si>
  <si>
    <t>Đường vào nhà ông Đặng Văn Toàn</t>
  </si>
  <si>
    <t>Thôn T.Vân</t>
  </si>
  <si>
    <t>Đường vào nhà ông Nguyễn Quang Huy</t>
  </si>
  <si>
    <t>Đường vào nhà ông Nguyễn Bá Đức</t>
  </si>
  <si>
    <t>II</t>
  </si>
  <si>
    <t>Xã Thủy Vân</t>
  </si>
  <si>
    <t xml:space="preserve">Kiệt 7 </t>
  </si>
  <si>
    <t>Thôn Công Lương</t>
  </si>
  <si>
    <t xml:space="preserve">Kiệt 3 </t>
  </si>
  <si>
    <t>Thôn Dạ Lê</t>
  </si>
  <si>
    <t xml:space="preserve">Kiệt 9 </t>
  </si>
  <si>
    <t>Kiệt ông Duy Lạc</t>
  </si>
  <si>
    <t>Thôn Daạ Lê</t>
  </si>
  <si>
    <t>kiệt ông Nguyễn Văn Luyến</t>
  </si>
  <si>
    <t>Thôn Dạ Lê</t>
  </si>
  <si>
    <t>Thôn Xuân Hòa</t>
  </si>
  <si>
    <t>III</t>
  </si>
  <si>
    <t>Xã Thủy Tân</t>
  </si>
  <si>
    <t>Đường ông Việt đến ông Lợi  (GĐ2)</t>
  </si>
  <si>
    <t>Chiết Bi</t>
  </si>
  <si>
    <t>Đường Phái Lê Đình đến ông Tưởng</t>
  </si>
  <si>
    <t>Đường ông Thuận đến ông Đằng</t>
  </si>
  <si>
    <t>Đường ông Quang đến ông Tặng</t>
  </si>
  <si>
    <t>Đường ông Tý đến ông Tẩu</t>
  </si>
  <si>
    <t>Đường ông Bảo đến ông Trò</t>
  </si>
  <si>
    <t>Đường liên xã đến thầy Vũ</t>
  </si>
  <si>
    <t>Tân Tô</t>
  </si>
  <si>
    <t>Đường ông Hồng đến ông Triều</t>
  </si>
  <si>
    <t>Đường ông Chỉnh đến ông Chiến</t>
  </si>
  <si>
    <t>Đường ông cườm đến Nhà Thờ Họ Phạm</t>
  </si>
  <si>
    <t>Đường ông Xanh đến ông Anh</t>
  </si>
  <si>
    <t>IV</t>
  </si>
  <si>
    <t>Xã Thủy Bằng</t>
  </si>
  <si>
    <t xml:space="preserve">Tuyến xóm Cầu Cháy đến nhà ông Nghĩa </t>
  </si>
  <si>
    <t>Châu Chữ</t>
  </si>
  <si>
    <t>Tuyến Ông Cà đến ông Thành</t>
  </si>
  <si>
    <t>Tuyến Ông Lợi đến ông Thương</t>
  </si>
  <si>
    <t>Nguyệt Biều</t>
  </si>
  <si>
    <t>Tuyến ông Bình đến ông Thuận</t>
  </si>
  <si>
    <t>Tuyến ông Phấn đến ông Ký</t>
  </si>
  <si>
    <t>Tuyến nhà ông Phú đến bà Thôi</t>
  </si>
  <si>
    <t>Vỹ xá</t>
  </si>
  <si>
    <t>Tuyến ông Hùng đến ông Hiệp</t>
  </si>
  <si>
    <t>Vỹ Xá</t>
  </si>
  <si>
    <t>Tuyến Tỉnh 25 đến ông Thạnh</t>
  </si>
  <si>
    <t xml:space="preserve">Tuyến Bà Cúc đến ông Lộc  </t>
  </si>
  <si>
    <t>Dạ Khê</t>
  </si>
  <si>
    <t>Tuyến ông Bình đến ông Ký</t>
  </si>
  <si>
    <t>Tuyến ông Trường đến bà Gái</t>
  </si>
  <si>
    <t>Tuyến ông Tá đến ông Thảo</t>
  </si>
  <si>
    <t>Tân Ba</t>
  </si>
  <si>
    <t xml:space="preserve">Tuyến ông Tuấn đến bà Huyền </t>
  </si>
  <si>
    <t>Niệm phật đường Tân Ba đến ông Phúc</t>
  </si>
  <si>
    <t>V</t>
  </si>
  <si>
    <t>Phường Thủy Dương</t>
  </si>
  <si>
    <t>Hẻm 13 kiệt 303 Nguyễn Tất Thành</t>
  </si>
  <si>
    <t>tổ 7</t>
  </si>
  <si>
    <t>Kiệt 62 Phùng Lưu</t>
  </si>
  <si>
    <t>tổ 3</t>
  </si>
  <si>
    <t>Kiệt 44 Phùng Quán</t>
  </si>
  <si>
    <t>tổ 9</t>
  </si>
  <si>
    <t>kiệt 6 Phùng Quán</t>
  </si>
  <si>
    <t>kiệt 10 Phùng Quán</t>
  </si>
  <si>
    <t>kiệt 73 Phùng Quán</t>
  </si>
  <si>
    <t>kiệt 42 Phùng Quán</t>
  </si>
  <si>
    <t>Kiệt 344 Trưng Nữ Vương</t>
  </si>
  <si>
    <t>Kiệt 303 Trưng Nữ Vương</t>
  </si>
  <si>
    <t>Kiệt 50 Phùng Quán</t>
  </si>
  <si>
    <t>Kiệt 60 Phùng Quán</t>
  </si>
  <si>
    <t>tổ 12</t>
  </si>
  <si>
    <t>Kiệt 155 Nguyễn Hữu Cảnh</t>
  </si>
  <si>
    <t>tổ 2</t>
  </si>
  <si>
    <t>VI</t>
  </si>
  <si>
    <t xml:space="preserve"> Phường Thủy Lương</t>
  </si>
  <si>
    <t>Hẻm ô Hồ Thảo, Kiệt 81 Thái Thuận</t>
  </si>
  <si>
    <t>Tổ 2</t>
  </si>
  <si>
    <t>Hẻm 4, K45, Trần Hoàn</t>
  </si>
  <si>
    <t>Tổ 3</t>
  </si>
  <si>
    <t>Hẻm 10/K 136 Trần Hoàn (Ô Khảm)</t>
  </si>
  <si>
    <t>Tổ 4</t>
  </si>
  <si>
    <t>Kiêt 103 Dương Thanh Bình</t>
  </si>
  <si>
    <t>Tổ 5</t>
  </si>
  <si>
    <t>Hẻm 3/K52 Dương Thanh Bình</t>
  </si>
  <si>
    <t>Tổ 6</t>
  </si>
  <si>
    <t>Kiệt 27, Thân Nhân Trung</t>
  </si>
  <si>
    <t>Tổ 7</t>
  </si>
  <si>
    <t>Kiệt 152, Vân Dương</t>
  </si>
  <si>
    <t>Kiệt 77 Dương Thanh Bình</t>
  </si>
  <si>
    <t>VII</t>
  </si>
  <si>
    <t>Xã Thủy Thanh</t>
  </si>
  <si>
    <t>Tuyến từ trường mầm non - nhà bà Phan Thị Nậy</t>
  </si>
  <si>
    <t>Văn Thế Đập</t>
  </si>
  <si>
    <t>Tuyến từ nhà ông Hoàng Công Mừng - Văn Đình Sau</t>
  </si>
  <si>
    <t>Văn Thế Trung</t>
  </si>
  <si>
    <t>Tuyến từ nhà ông Du - nhà ông Phê</t>
  </si>
  <si>
    <t>Tuyến từ Trường tiểu học VTL - nhà ông Lê Văn Sinh - Nguyễn Mậu Sơn</t>
  </si>
  <si>
    <t>Văn Thê Thượng</t>
  </si>
  <si>
    <t>Tuyến từ nhà ông Nguyễn Quang Tuấn - nhà ông Trần Duy Cư</t>
  </si>
  <si>
    <t>Thanh Tuyền</t>
  </si>
  <si>
    <t>Tuyến từ Ngô Viết Toàn - nhà ông Trần Duy Kết</t>
  </si>
  <si>
    <t>Thanh Toàn</t>
  </si>
  <si>
    <t>Tuyến từ đường Lx Thanh Vân - nhà ông Nguyễn Quang Lệ</t>
  </si>
  <si>
    <t>Văn Thê Nam</t>
  </si>
  <si>
    <t>Tuyến từ nhà Trần Duy Khanh - Nguyễn Ngọc Sanh</t>
  </si>
  <si>
    <t>Thanh Thủy</t>
  </si>
  <si>
    <t>Tuyến từ nhà ông Phạm Văn Sắt - Nguyễn Viết Hùng</t>
  </si>
  <si>
    <t>Tuyến từ nhà ông Nguyễn Mậu Hòa - Trần Công Đồng</t>
  </si>
  <si>
    <t>Tuyến từ Am Xóm - Văn Trọng Thanh</t>
  </si>
  <si>
    <t>VIII</t>
  </si>
  <si>
    <t>Phường Thủy Châu</t>
  </si>
  <si>
    <t>Đường Kiệt 131 Võ Trác</t>
  </si>
  <si>
    <t>Tổ 9</t>
  </si>
  <si>
    <t>Đường kiệt 165 Võ Trác</t>
  </si>
  <si>
    <t>Tổ 10</t>
  </si>
  <si>
    <t>IX</t>
  </si>
  <si>
    <t>Xã Thủy Phù</t>
  </si>
  <si>
    <t>Tuyến từ Lê Hữu Hồng đến nhà ông Ngô Phước Đải</t>
  </si>
  <si>
    <t>Thôn 8A</t>
  </si>
  <si>
    <t>Tuyến Lê Đàng đến Bến Lội</t>
  </si>
  <si>
    <t>Thôn 2</t>
  </si>
  <si>
    <t>Tuyến từ nhà bà Đỗ Thị Hòe đến Trần Mãi</t>
  </si>
  <si>
    <t>Thôn 3</t>
  </si>
  <si>
    <t>Tuyến Nguyễn Cửu Cung đến Nguyễn Thị Hòe thôn 8A</t>
  </si>
  <si>
    <t>Tuyến từ nhà Nguyễn Đoan đến nhà thờ họ Nguyễn Cả</t>
  </si>
  <si>
    <t>Thôn 7</t>
  </si>
  <si>
    <t>Tuyến từ nhà ông Nguyễn Thụy đến ông Ngô Thể</t>
  </si>
  <si>
    <t>X</t>
  </si>
  <si>
    <t>Phường Thủy Phương</t>
  </si>
  <si>
    <t xml:space="preserve">Hẻm 3 Kiệt 447 đường Nguyễn Tất Thành </t>
  </si>
  <si>
    <t>Tổ 1</t>
  </si>
  <si>
    <t>Kiệt 328 đường Nguyễn Tất Thành</t>
  </si>
  <si>
    <t xml:space="preserve"> Tổ 1</t>
  </si>
  <si>
    <t>Kiệt Tổ 2 ( Bà Hường)</t>
  </si>
  <si>
    <t>Hẻm Kiệt 12 đường Nguyễn Duy Cung</t>
  </si>
  <si>
    <t>Kiệt 27 đường Nguyễn Văn Chư</t>
  </si>
  <si>
    <t>Kiệt 30 đường Nguyễn Văn Chư</t>
  </si>
  <si>
    <t xml:space="preserve">Tổ 3 </t>
  </si>
  <si>
    <t>Kiệt 8 đường Nguyễn Văn Chư</t>
  </si>
  <si>
    <t>Kiệt 537 đường Nguyễn Văn Chư</t>
  </si>
  <si>
    <t>Kiệt 118 đường Dạ Lê</t>
  </si>
  <si>
    <t>Hẻm .. Kiệt đường đường Trưng Nữ Vương</t>
  </si>
  <si>
    <t>Kiệt 58  đường Tôn Thất Sơn (Bà mai)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</si>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</sst>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₫_-;\-* #,##0.00\ _₫_-;_-* &quot;-&quot;??\ _₫_-;_-@_-"/>
    <numFmt numFmtId="165" formatCode="_(* #,##0.0_);_(* \(#,##0.0\);_(* &quot;-&quot;??_);_(@_)"/>
    <numFmt numFmtId="166" formatCode="_(* #,##0_);_(* \(#,##0\);_(* &quot;-&quot;??_);_(@_)"/>
    <numFmt numFmtId="167" formatCode="0.0"/>
    <numFmt numFmtId="168" formatCode="#,##0.0"/>
  </numFmts>
  <fonts count="11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2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3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sz val="11"/>
      <color indexed="8"/>
      <name val="Calibri"/>
      <family val="2"/>
    </font>
    <font>
      <b/>
      <i/>
      <sz val="13"/>
      <name val="Times New Roman"/>
      <family val="1"/>
      <charset val="163"/>
    </font>
    <font>
      <b/>
      <sz val="13"/>
      <name val="Times New Roman"/>
      <family val="1"/>
    </font>
    <font>
      <sz val="13"/>
      <color indexed="8"/>
      <name val="Times New Roman"/>
      <family val="1"/>
      <charset val="163"/>
    </font>
    <font>
      <sz val="13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9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43" fontId="3" fillId="0" borderId="0" xfId="1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43" fontId="2" fillId="0" borderId="1" xfId="1" applyNumberFormat="1" applyFont="1" applyBorder="1" applyAlignment="1">
      <alignment horizontal="center" vertical="center" wrapText="1"/>
    </xf>
    <xf numFmtId="43" fontId="2" fillId="0" borderId="0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6" fontId="3" fillId="0" borderId="1" xfId="1" applyNumberFormat="1" applyFont="1" applyBorder="1" applyAlignment="1">
      <alignment horizontal="right" vertical="center" wrapText="1"/>
    </xf>
    <xf numFmtId="43" fontId="3" fillId="0" borderId="1" xfId="1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43" fontId="2" fillId="0" borderId="1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7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2" applyFont="1" applyFill="1" applyBorder="1" applyAlignment="1">
      <alignment horizontal="left" vertical="center" wrapText="1"/>
    </xf>
    <xf numFmtId="2" fontId="2" fillId="0" borderId="0" xfId="0" applyNumberFormat="1" applyFont="1" applyBorder="1" applyAlignment="1">
      <alignment vertical="center" wrapText="1"/>
    </xf>
    <xf numFmtId="168" fontId="3" fillId="0" borderId="1" xfId="0" applyNumberFormat="1" applyFont="1" applyFill="1" applyBorder="1" applyAlignment="1">
      <alignment horizontal="right" vertical="center" wrapText="1"/>
    </xf>
    <xf numFmtId="168" fontId="3" fillId="0" borderId="0" xfId="0" applyNumberFormat="1" applyFont="1" applyFill="1" applyBorder="1" applyAlignment="1">
      <alignment horizontal="right" vertical="center" wrapText="1"/>
    </xf>
    <xf numFmtId="168" fontId="3" fillId="0" borderId="0" xfId="0" applyNumberFormat="1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Fill="1" applyBorder="1"/>
    <xf numFmtId="0" fontId="2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165" fontId="2" fillId="0" borderId="1" xfId="1" applyNumberFormat="1" applyFont="1" applyBorder="1" applyAlignment="1">
      <alignment horizontal="right" wrapText="1"/>
    </xf>
    <xf numFmtId="43" fontId="2" fillId="0" borderId="1" xfId="1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165" fontId="8" fillId="0" borderId="1" xfId="1" applyNumberFormat="1" applyFont="1" applyBorder="1" applyAlignment="1">
      <alignment horizontal="right" wrapText="1"/>
    </xf>
    <xf numFmtId="165" fontId="3" fillId="0" borderId="1" xfId="1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right" vertical="center" wrapText="1"/>
    </xf>
    <xf numFmtId="43" fontId="3" fillId="0" borderId="1" xfId="0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 vertical="center" wrapText="1"/>
    </xf>
    <xf numFmtId="165" fontId="9" fillId="0" borderId="1" xfId="1" applyNumberFormat="1" applyFont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left" vertical="center" wrapText="1"/>
    </xf>
    <xf numFmtId="43" fontId="3" fillId="0" borderId="1" xfId="1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5" fontId="3" fillId="0" borderId="1" xfId="1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5" fontId="10" fillId="0" borderId="1" xfId="1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165" fontId="10" fillId="0" borderId="1" xfId="1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/>
    <xf numFmtId="0" fontId="3" fillId="0" borderId="0" xfId="0" applyFont="1" applyBorder="1" applyAlignment="1">
      <alignment horizontal="center" wrapText="1"/>
    </xf>
    <xf numFmtId="165" fontId="3" fillId="0" borderId="0" xfId="1" applyNumberFormat="1" applyFont="1" applyBorder="1" applyAlignment="1">
      <alignment horizontal="right" wrapText="1"/>
    </xf>
    <xf numFmtId="43" fontId="3" fillId="0" borderId="0" xfId="1" applyNumberFormat="1" applyFont="1" applyBorder="1" applyAlignment="1">
      <alignment horizontal="right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8"/>
  <sheetViews>
    <sheetView tabSelected="1" topLeftCell="A106" workbookViewId="0">
      <selection activeCell="F9" sqref="F9"/>
    </sheetView>
  </sheetViews>
  <sheetFormatPr defaultColWidth="9" defaultRowHeight="16.5" x14ac:dyDescent="0.25"/>
  <cols>
    <col min="1" max="1" width="6.75" style="85" customWidth="1"/>
    <col min="2" max="2" width="30.875" style="85" bestFit="1" customWidth="1"/>
    <col min="3" max="3" width="13.5" style="85" customWidth="1"/>
    <col min="4" max="4" width="11.125" style="86" customWidth="1"/>
    <col min="5" max="5" width="10.375" style="86" customWidth="1"/>
    <col min="6" max="6" width="11.25" style="87" customWidth="1"/>
    <col min="7" max="7" width="9" style="86"/>
    <col min="8" max="8" width="11.75" style="87" customWidth="1"/>
    <col min="9" max="9" width="9" style="85"/>
    <col min="10" max="16384" width="9" style="53"/>
  </cols>
  <sheetData>
    <row r="1" spans="1:28" s="1" customForma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28" s="1" customForma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</row>
    <row r="3" spans="1:28" s="1" customFormat="1" x14ac:dyDescent="0.25">
      <c r="A3" s="89" t="s">
        <v>2</v>
      </c>
      <c r="B3" s="89"/>
      <c r="C3" s="89"/>
      <c r="D3" s="89"/>
      <c r="E3" s="89"/>
      <c r="F3" s="89"/>
      <c r="G3" s="89"/>
      <c r="H3" s="89"/>
      <c r="I3" s="89"/>
    </row>
    <row r="4" spans="1:28" s="1" customFormat="1" x14ac:dyDescent="0.25">
      <c r="A4" s="2"/>
      <c r="B4" s="2"/>
      <c r="C4" s="2"/>
      <c r="D4" s="3"/>
      <c r="E4" s="3"/>
      <c r="F4" s="4"/>
      <c r="G4" s="3"/>
      <c r="H4" s="4"/>
      <c r="I4" s="2"/>
    </row>
    <row r="5" spans="1:28" s="5" customFormat="1" x14ac:dyDescent="0.25">
      <c r="A5" s="90" t="s">
        <v>3</v>
      </c>
      <c r="B5" s="91" t="s">
        <v>4</v>
      </c>
      <c r="C5" s="91" t="s">
        <v>5</v>
      </c>
      <c r="D5" s="92" t="s">
        <v>6</v>
      </c>
      <c r="E5" s="92"/>
      <c r="F5" s="92"/>
      <c r="G5" s="93" t="s">
        <v>7</v>
      </c>
      <c r="H5" s="92" t="s">
        <v>8</v>
      </c>
      <c r="I5" s="91" t="s">
        <v>9</v>
      </c>
    </row>
    <row r="6" spans="1:28" s="5" customFormat="1" ht="66" x14ac:dyDescent="0.25">
      <c r="A6" s="90"/>
      <c r="B6" s="91"/>
      <c r="C6" s="91"/>
      <c r="D6" s="6" t="s">
        <v>10</v>
      </c>
      <c r="E6" s="6" t="s">
        <v>11</v>
      </c>
      <c r="F6" s="7" t="s">
        <v>12</v>
      </c>
      <c r="G6" s="93"/>
      <c r="H6" s="92"/>
      <c r="I6" s="91"/>
      <c r="K6" s="8"/>
    </row>
    <row r="7" spans="1:28" s="13" customFormat="1" x14ac:dyDescent="0.25">
      <c r="A7" s="9">
        <v>1</v>
      </c>
      <c r="B7" s="9">
        <v>2</v>
      </c>
      <c r="C7" s="9">
        <v>3</v>
      </c>
      <c r="D7" s="10">
        <v>4</v>
      </c>
      <c r="E7" s="11">
        <v>5</v>
      </c>
      <c r="F7" s="11">
        <v>6</v>
      </c>
      <c r="G7" s="10"/>
      <c r="H7" s="12"/>
      <c r="I7" s="9">
        <v>9</v>
      </c>
      <c r="K7" s="14"/>
    </row>
    <row r="8" spans="1:28" s="20" customFormat="1" x14ac:dyDescent="0.25">
      <c r="A8" s="15" t="s">
        <v>13</v>
      </c>
      <c r="B8" s="16" t="s">
        <v>14</v>
      </c>
      <c r="C8" s="9"/>
      <c r="D8" s="17">
        <f>SUM(D9:D28)</f>
        <v>955</v>
      </c>
      <c r="E8" s="17"/>
      <c r="F8" s="18"/>
      <c r="G8" s="17">
        <f>SUM(G9:G28)</f>
        <v>459.72</v>
      </c>
      <c r="H8" s="17">
        <f>SUM(H9:H28)</f>
        <v>152.16731999999999</v>
      </c>
      <c r="I8" s="19"/>
      <c r="J8" s="20">
        <f>2000000/1315</f>
        <v>1520.9125475285171</v>
      </c>
    </row>
    <row r="9" spans="1:28" s="20" customFormat="1" x14ac:dyDescent="0.25">
      <c r="A9" s="21">
        <v>1</v>
      </c>
      <c r="B9" s="22" t="s">
        <v>15</v>
      </c>
      <c r="C9" s="23" t="s">
        <v>16</v>
      </c>
      <c r="D9" s="24">
        <v>115</v>
      </c>
      <c r="E9" s="25">
        <v>2.5</v>
      </c>
      <c r="F9" s="12">
        <v>0.18</v>
      </c>
      <c r="G9" s="10">
        <f>D9*E9*F9</f>
        <v>51.75</v>
      </c>
      <c r="H9" s="12">
        <f>G9*331/1000</f>
        <v>17.129249999999999</v>
      </c>
      <c r="I9" s="26"/>
    </row>
    <row r="10" spans="1:28" s="20" customFormat="1" x14ac:dyDescent="0.25">
      <c r="A10" s="21">
        <v>2</v>
      </c>
      <c r="B10" s="27" t="s">
        <v>17</v>
      </c>
      <c r="C10" s="23" t="s">
        <v>16</v>
      </c>
      <c r="D10" s="24">
        <v>70</v>
      </c>
      <c r="E10" s="25">
        <v>3</v>
      </c>
      <c r="F10" s="12">
        <v>0.18</v>
      </c>
      <c r="G10" s="10">
        <f>D10*E10*F10</f>
        <v>37.799999999999997</v>
      </c>
      <c r="H10" s="12">
        <f>G10*331/1000</f>
        <v>12.511799999999999</v>
      </c>
      <c r="I10" s="26"/>
    </row>
    <row r="11" spans="1:28" s="20" customFormat="1" ht="33" x14ac:dyDescent="0.25">
      <c r="A11" s="21">
        <v>3</v>
      </c>
      <c r="B11" s="22" t="s">
        <v>18</v>
      </c>
      <c r="C11" s="23" t="s">
        <v>16</v>
      </c>
      <c r="D11" s="24">
        <v>43</v>
      </c>
      <c r="E11" s="25">
        <v>2.5</v>
      </c>
      <c r="F11" s="12">
        <v>0.18</v>
      </c>
      <c r="G11" s="10">
        <f t="shared" ref="G11:G28" si="0">D11*E11*F11</f>
        <v>19.349999999999998</v>
      </c>
      <c r="H11" s="12">
        <f t="shared" ref="H11:H28" si="1">G11*331/1000</f>
        <v>6.4048499999999997</v>
      </c>
      <c r="I11" s="26"/>
      <c r="M11" s="28"/>
    </row>
    <row r="12" spans="1:28" s="20" customFormat="1" x14ac:dyDescent="0.25">
      <c r="A12" s="21">
        <v>4</v>
      </c>
      <c r="B12" s="22" t="s">
        <v>19</v>
      </c>
      <c r="C12" s="23" t="s">
        <v>16</v>
      </c>
      <c r="D12" s="24">
        <v>40</v>
      </c>
      <c r="E12" s="25">
        <v>2.5</v>
      </c>
      <c r="F12" s="12">
        <v>0.18</v>
      </c>
      <c r="G12" s="10">
        <f t="shared" si="0"/>
        <v>18</v>
      </c>
      <c r="H12" s="12">
        <f t="shared" si="1"/>
        <v>5.9580000000000002</v>
      </c>
      <c r="I12" s="26"/>
    </row>
    <row r="13" spans="1:28" s="20" customFormat="1" ht="33" x14ac:dyDescent="0.25">
      <c r="A13" s="21">
        <v>5</v>
      </c>
      <c r="B13" s="27" t="s">
        <v>20</v>
      </c>
      <c r="C13" s="23" t="s">
        <v>16</v>
      </c>
      <c r="D13" s="24">
        <v>40</v>
      </c>
      <c r="E13" s="25">
        <v>2.5</v>
      </c>
      <c r="F13" s="12">
        <v>0.18</v>
      </c>
      <c r="G13" s="10">
        <f t="shared" si="0"/>
        <v>18</v>
      </c>
      <c r="H13" s="12">
        <f t="shared" si="1"/>
        <v>5.9580000000000002</v>
      </c>
      <c r="I13" s="26"/>
    </row>
    <row r="14" spans="1:28" s="20" customFormat="1" x14ac:dyDescent="0.25">
      <c r="A14" s="21">
        <v>6</v>
      </c>
      <c r="B14" s="22" t="s">
        <v>21</v>
      </c>
      <c r="C14" s="23" t="s">
        <v>16</v>
      </c>
      <c r="D14" s="24">
        <v>40</v>
      </c>
      <c r="E14" s="25">
        <v>2.5</v>
      </c>
      <c r="F14" s="12">
        <v>0.18</v>
      </c>
      <c r="G14" s="10">
        <f t="shared" si="0"/>
        <v>18</v>
      </c>
      <c r="H14" s="12">
        <f t="shared" si="1"/>
        <v>5.9580000000000002</v>
      </c>
      <c r="I14" s="26"/>
    </row>
    <row r="15" spans="1:28" s="33" customFormat="1" ht="33" x14ac:dyDescent="0.25">
      <c r="A15" s="21">
        <v>7</v>
      </c>
      <c r="B15" s="27" t="s">
        <v>22</v>
      </c>
      <c r="C15" s="23" t="s">
        <v>16</v>
      </c>
      <c r="D15" s="24">
        <v>35</v>
      </c>
      <c r="E15" s="25">
        <v>2.5</v>
      </c>
      <c r="F15" s="12">
        <v>0.18</v>
      </c>
      <c r="G15" s="10">
        <f t="shared" si="0"/>
        <v>15.75</v>
      </c>
      <c r="H15" s="12">
        <f t="shared" si="1"/>
        <v>5.2132500000000004</v>
      </c>
      <c r="I15" s="29"/>
      <c r="J15" s="30"/>
      <c r="K15" s="31"/>
      <c r="L15" s="31"/>
      <c r="M15" s="31"/>
      <c r="N15" s="32"/>
      <c r="O15" s="30"/>
      <c r="P15" s="30"/>
      <c r="Q15" s="30"/>
      <c r="R15" s="31"/>
      <c r="S15" s="31"/>
      <c r="T15" s="31"/>
      <c r="V15" s="1"/>
      <c r="W15" s="1"/>
      <c r="X15" s="1"/>
      <c r="Y15" s="1"/>
      <c r="Z15" s="1"/>
      <c r="AA15" s="1"/>
      <c r="AB15" s="1"/>
    </row>
    <row r="16" spans="1:28" s="33" customFormat="1" ht="33" x14ac:dyDescent="0.25">
      <c r="A16" s="21">
        <v>8</v>
      </c>
      <c r="B16" s="22" t="s">
        <v>23</v>
      </c>
      <c r="C16" s="23" t="s">
        <v>16</v>
      </c>
      <c r="D16" s="24">
        <v>40</v>
      </c>
      <c r="E16" s="25">
        <v>2.5</v>
      </c>
      <c r="F16" s="12">
        <v>0.18</v>
      </c>
      <c r="G16" s="10">
        <f t="shared" si="0"/>
        <v>18</v>
      </c>
      <c r="H16" s="12">
        <f t="shared" si="1"/>
        <v>5.9580000000000002</v>
      </c>
      <c r="I16" s="29"/>
      <c r="J16" s="30"/>
      <c r="K16" s="31"/>
      <c r="L16" s="31"/>
      <c r="M16" s="31"/>
      <c r="N16" s="32"/>
      <c r="O16" s="30"/>
      <c r="P16" s="30"/>
      <c r="Q16" s="30"/>
      <c r="R16" s="31"/>
      <c r="S16" s="31"/>
      <c r="T16" s="31"/>
      <c r="V16" s="1"/>
      <c r="W16" s="1"/>
      <c r="X16" s="1"/>
      <c r="Y16" s="1"/>
      <c r="Z16" s="1"/>
      <c r="AA16" s="1"/>
      <c r="AB16" s="1"/>
    </row>
    <row r="17" spans="1:32" s="33" customFormat="1" x14ac:dyDescent="0.25">
      <c r="A17" s="21">
        <v>9</v>
      </c>
      <c r="B17" s="27" t="s">
        <v>24</v>
      </c>
      <c r="C17" s="23" t="s">
        <v>25</v>
      </c>
      <c r="D17" s="24">
        <v>38</v>
      </c>
      <c r="E17" s="25">
        <v>2.5</v>
      </c>
      <c r="F17" s="12">
        <v>0.18</v>
      </c>
      <c r="G17" s="10">
        <f t="shared" si="0"/>
        <v>17.099999999999998</v>
      </c>
      <c r="H17" s="12">
        <f t="shared" si="1"/>
        <v>5.660099999999999</v>
      </c>
      <c r="I17" s="3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32" s="33" customFormat="1" ht="33" x14ac:dyDescent="0.25">
      <c r="A18" s="21">
        <v>10</v>
      </c>
      <c r="B18" s="22" t="s">
        <v>26</v>
      </c>
      <c r="C18" s="23" t="s">
        <v>25</v>
      </c>
      <c r="D18" s="24">
        <v>27</v>
      </c>
      <c r="E18" s="25">
        <v>2.5</v>
      </c>
      <c r="F18" s="12">
        <v>0.18</v>
      </c>
      <c r="G18" s="10">
        <f t="shared" si="0"/>
        <v>12.15</v>
      </c>
      <c r="H18" s="12">
        <f t="shared" si="1"/>
        <v>4.0216500000000002</v>
      </c>
      <c r="I18" s="29"/>
      <c r="J18" s="30"/>
      <c r="K18" s="31"/>
      <c r="L18" s="31"/>
      <c r="M18" s="31"/>
      <c r="N18" s="32"/>
      <c r="O18" s="31"/>
      <c r="P18" s="30"/>
      <c r="Q18" s="30"/>
      <c r="R18" s="31"/>
      <c r="S18" s="31"/>
      <c r="T18" s="31"/>
      <c r="V18" s="1"/>
      <c r="W18" s="1"/>
      <c r="X18" s="1"/>
      <c r="Y18" s="1"/>
      <c r="Z18" s="1"/>
      <c r="AA18" s="1"/>
      <c r="AB18" s="1"/>
    </row>
    <row r="19" spans="1:32" s="33" customFormat="1" x14ac:dyDescent="0.25">
      <c r="A19" s="21">
        <v>11</v>
      </c>
      <c r="B19" s="27" t="s">
        <v>27</v>
      </c>
      <c r="C19" s="23" t="s">
        <v>25</v>
      </c>
      <c r="D19" s="24">
        <v>13</v>
      </c>
      <c r="E19" s="25">
        <v>6</v>
      </c>
      <c r="F19" s="12">
        <v>0.18</v>
      </c>
      <c r="G19" s="10">
        <f t="shared" si="0"/>
        <v>14.04</v>
      </c>
      <c r="H19" s="12">
        <f t="shared" si="1"/>
        <v>4.64724</v>
      </c>
      <c r="I19" s="35"/>
      <c r="J19" s="30"/>
      <c r="K19" s="32"/>
      <c r="L19" s="30"/>
      <c r="M19" s="30"/>
      <c r="N19" s="30"/>
      <c r="O19" s="31"/>
      <c r="P19" s="31"/>
      <c r="Q19" s="31"/>
      <c r="R19" s="32"/>
      <c r="S19" s="30"/>
      <c r="T19" s="30"/>
      <c r="U19" s="30"/>
      <c r="V19" s="31"/>
      <c r="W19" s="31"/>
      <c r="X19" s="31"/>
      <c r="Z19" s="1"/>
      <c r="AA19" s="1"/>
      <c r="AB19" s="1"/>
      <c r="AC19" s="1"/>
      <c r="AD19" s="1"/>
      <c r="AE19" s="1"/>
      <c r="AF19" s="1"/>
    </row>
    <row r="20" spans="1:32" s="33" customFormat="1" ht="33" x14ac:dyDescent="0.25">
      <c r="A20" s="21">
        <v>12</v>
      </c>
      <c r="B20" s="27" t="s">
        <v>28</v>
      </c>
      <c r="C20" s="23" t="s">
        <v>29</v>
      </c>
      <c r="D20" s="24">
        <v>107</v>
      </c>
      <c r="E20" s="25">
        <v>3</v>
      </c>
      <c r="F20" s="12">
        <v>0.18</v>
      </c>
      <c r="G20" s="10">
        <f t="shared" si="0"/>
        <v>57.78</v>
      </c>
      <c r="H20" s="12">
        <f t="shared" si="1"/>
        <v>19.12518</v>
      </c>
      <c r="I20" s="35"/>
      <c r="J20" s="30"/>
      <c r="K20" s="32"/>
      <c r="L20" s="30"/>
      <c r="M20" s="30"/>
      <c r="N20" s="30"/>
      <c r="O20" s="31"/>
      <c r="P20" s="31"/>
      <c r="Q20" s="31"/>
      <c r="R20" s="32"/>
      <c r="S20" s="30"/>
      <c r="T20" s="30"/>
      <c r="U20" s="30"/>
      <c r="V20" s="31"/>
      <c r="W20" s="31"/>
      <c r="X20" s="31"/>
      <c r="Z20" s="1"/>
      <c r="AA20" s="1"/>
      <c r="AB20" s="1"/>
      <c r="AC20" s="1"/>
      <c r="AD20" s="1"/>
      <c r="AE20" s="1"/>
      <c r="AF20" s="1"/>
    </row>
    <row r="21" spans="1:32" s="33" customFormat="1" x14ac:dyDescent="0.25">
      <c r="A21" s="21">
        <v>13</v>
      </c>
      <c r="B21" s="27" t="s">
        <v>30</v>
      </c>
      <c r="C21" s="23" t="s">
        <v>29</v>
      </c>
      <c r="D21" s="24">
        <v>65</v>
      </c>
      <c r="E21" s="25">
        <v>3</v>
      </c>
      <c r="F21" s="12">
        <v>0.18</v>
      </c>
      <c r="G21" s="10">
        <f t="shared" si="0"/>
        <v>35.1</v>
      </c>
      <c r="H21" s="12">
        <f t="shared" si="1"/>
        <v>11.6181</v>
      </c>
      <c r="I21" s="35"/>
      <c r="J21" s="30"/>
      <c r="K21" s="32"/>
      <c r="L21" s="30"/>
      <c r="M21" s="30"/>
      <c r="N21" s="30"/>
      <c r="O21" s="31"/>
      <c r="P21" s="31"/>
      <c r="Q21" s="31"/>
      <c r="R21" s="32"/>
      <c r="S21" s="30"/>
      <c r="T21" s="30"/>
      <c r="U21" s="30"/>
      <c r="V21" s="31"/>
      <c r="W21" s="31"/>
      <c r="X21" s="31"/>
      <c r="Z21" s="1"/>
      <c r="AA21" s="1"/>
      <c r="AB21" s="1"/>
      <c r="AC21" s="1"/>
      <c r="AD21" s="1"/>
      <c r="AE21" s="1"/>
      <c r="AF21" s="1"/>
    </row>
    <row r="22" spans="1:32" s="33" customFormat="1" x14ac:dyDescent="0.25">
      <c r="A22" s="21">
        <v>14</v>
      </c>
      <c r="B22" s="27" t="s">
        <v>31</v>
      </c>
      <c r="C22" s="23" t="s">
        <v>29</v>
      </c>
      <c r="D22" s="24">
        <v>60</v>
      </c>
      <c r="E22" s="25">
        <v>2.5</v>
      </c>
      <c r="F22" s="12">
        <v>0.18</v>
      </c>
      <c r="G22" s="10">
        <f t="shared" si="0"/>
        <v>27</v>
      </c>
      <c r="H22" s="12">
        <f t="shared" si="1"/>
        <v>8.9369999999999994</v>
      </c>
      <c r="I22" s="35"/>
      <c r="J22" s="30"/>
      <c r="K22" s="32"/>
      <c r="L22" s="30"/>
      <c r="M22" s="30"/>
      <c r="N22" s="30"/>
      <c r="O22" s="31"/>
      <c r="P22" s="31"/>
      <c r="Q22" s="31"/>
      <c r="R22" s="32"/>
      <c r="S22" s="30"/>
      <c r="T22" s="30"/>
      <c r="U22" s="30"/>
      <c r="V22" s="31"/>
      <c r="W22" s="31"/>
      <c r="X22" s="31"/>
      <c r="Z22" s="1"/>
      <c r="AA22" s="1"/>
      <c r="AB22" s="1"/>
      <c r="AC22" s="1"/>
      <c r="AD22" s="1"/>
      <c r="AE22" s="1"/>
      <c r="AF22" s="1"/>
    </row>
    <row r="23" spans="1:32" s="33" customFormat="1" ht="33" x14ac:dyDescent="0.25">
      <c r="A23" s="21">
        <v>15</v>
      </c>
      <c r="B23" s="27" t="s">
        <v>32</v>
      </c>
      <c r="C23" s="23" t="s">
        <v>29</v>
      </c>
      <c r="D23" s="24">
        <v>56</v>
      </c>
      <c r="E23" s="25">
        <v>2.5</v>
      </c>
      <c r="F23" s="12">
        <v>0.18</v>
      </c>
      <c r="G23" s="10">
        <f t="shared" si="0"/>
        <v>25.2</v>
      </c>
      <c r="H23" s="12">
        <f t="shared" si="1"/>
        <v>8.3411999999999988</v>
      </c>
      <c r="I23" s="35"/>
      <c r="J23" s="30"/>
      <c r="K23" s="32"/>
      <c r="L23" s="30"/>
      <c r="M23" s="30"/>
      <c r="N23" s="30"/>
      <c r="O23" s="31"/>
      <c r="P23" s="31"/>
      <c r="Q23" s="31"/>
      <c r="R23" s="32"/>
      <c r="S23" s="30"/>
      <c r="T23" s="30"/>
      <c r="U23" s="30"/>
      <c r="V23" s="31"/>
      <c r="W23" s="31"/>
      <c r="X23" s="31"/>
      <c r="Z23" s="1"/>
      <c r="AA23" s="1"/>
      <c r="AB23" s="1"/>
      <c r="AC23" s="1"/>
      <c r="AD23" s="1"/>
      <c r="AE23" s="1"/>
      <c r="AF23" s="1"/>
    </row>
    <row r="24" spans="1:32" s="33" customFormat="1" x14ac:dyDescent="0.25">
      <c r="A24" s="21">
        <v>16</v>
      </c>
      <c r="B24" s="27" t="s">
        <v>33</v>
      </c>
      <c r="C24" s="23" t="s">
        <v>29</v>
      </c>
      <c r="D24" s="24">
        <v>30</v>
      </c>
      <c r="E24" s="25">
        <v>2.5</v>
      </c>
      <c r="F24" s="12">
        <v>0.18</v>
      </c>
      <c r="G24" s="10">
        <f t="shared" si="0"/>
        <v>13.5</v>
      </c>
      <c r="H24" s="12">
        <f t="shared" si="1"/>
        <v>4.4684999999999997</v>
      </c>
      <c r="I24" s="35"/>
      <c r="J24" s="30"/>
      <c r="K24" s="32"/>
      <c r="L24" s="30"/>
      <c r="M24" s="30"/>
      <c r="N24" s="30"/>
      <c r="O24" s="31"/>
      <c r="P24" s="31"/>
      <c r="Q24" s="31"/>
      <c r="R24" s="32"/>
      <c r="S24" s="30"/>
      <c r="T24" s="30"/>
      <c r="U24" s="30"/>
      <c r="V24" s="31"/>
      <c r="W24" s="31"/>
      <c r="X24" s="31"/>
      <c r="Z24" s="1"/>
      <c r="AA24" s="1"/>
      <c r="AB24" s="1"/>
      <c r="AC24" s="1"/>
      <c r="AD24" s="1"/>
      <c r="AE24" s="1"/>
      <c r="AF24" s="1"/>
    </row>
    <row r="25" spans="1:32" s="33" customFormat="1" ht="33" x14ac:dyDescent="0.25">
      <c r="A25" s="21">
        <v>17</v>
      </c>
      <c r="B25" s="27" t="s">
        <v>34</v>
      </c>
      <c r="C25" s="23" t="s">
        <v>29</v>
      </c>
      <c r="D25" s="24">
        <v>30</v>
      </c>
      <c r="E25" s="25">
        <v>2.5</v>
      </c>
      <c r="F25" s="12">
        <v>0.18</v>
      </c>
      <c r="G25" s="10">
        <f t="shared" si="0"/>
        <v>13.5</v>
      </c>
      <c r="H25" s="12">
        <f t="shared" si="1"/>
        <v>4.4684999999999997</v>
      </c>
      <c r="I25" s="35"/>
      <c r="J25" s="30"/>
      <c r="K25" s="32"/>
      <c r="L25" s="30"/>
      <c r="M25" s="30"/>
      <c r="N25" s="30"/>
      <c r="O25" s="31"/>
      <c r="P25" s="31"/>
      <c r="Q25" s="31"/>
      <c r="R25" s="32"/>
      <c r="S25" s="30"/>
      <c r="T25" s="30"/>
      <c r="U25" s="30"/>
      <c r="V25" s="31"/>
      <c r="W25" s="31"/>
      <c r="X25" s="31"/>
      <c r="Z25" s="1"/>
      <c r="AA25" s="1"/>
      <c r="AB25" s="1"/>
      <c r="AC25" s="1"/>
      <c r="AD25" s="1"/>
      <c r="AE25" s="1"/>
      <c r="AF25" s="1"/>
    </row>
    <row r="26" spans="1:32" s="33" customFormat="1" ht="33" x14ac:dyDescent="0.25">
      <c r="A26" s="21">
        <v>18</v>
      </c>
      <c r="B26" s="27" t="s">
        <v>35</v>
      </c>
      <c r="C26" s="23" t="s">
        <v>36</v>
      </c>
      <c r="D26" s="24">
        <v>24</v>
      </c>
      <c r="E26" s="25">
        <v>2.5</v>
      </c>
      <c r="F26" s="12">
        <v>0.18</v>
      </c>
      <c r="G26" s="10">
        <f t="shared" si="0"/>
        <v>10.799999999999999</v>
      </c>
      <c r="H26" s="12">
        <f t="shared" si="1"/>
        <v>3.5747999999999998</v>
      </c>
      <c r="I26" s="35"/>
      <c r="J26" s="30"/>
      <c r="K26" s="32"/>
      <c r="L26" s="30"/>
      <c r="M26" s="30"/>
      <c r="N26" s="30"/>
      <c r="O26" s="31"/>
      <c r="P26" s="31"/>
      <c r="Q26" s="31"/>
      <c r="R26" s="32"/>
      <c r="S26" s="30"/>
      <c r="T26" s="30"/>
      <c r="U26" s="30"/>
      <c r="V26" s="31"/>
      <c r="W26" s="31"/>
      <c r="X26" s="31"/>
      <c r="Z26" s="1"/>
      <c r="AA26" s="1"/>
      <c r="AB26" s="1"/>
      <c r="AC26" s="1"/>
      <c r="AD26" s="1"/>
      <c r="AE26" s="1"/>
      <c r="AF26" s="1"/>
    </row>
    <row r="27" spans="1:32" s="33" customFormat="1" ht="33" x14ac:dyDescent="0.25">
      <c r="A27" s="21">
        <v>19</v>
      </c>
      <c r="B27" s="27" t="s">
        <v>37</v>
      </c>
      <c r="C27" s="23" t="s">
        <v>36</v>
      </c>
      <c r="D27" s="24">
        <v>49</v>
      </c>
      <c r="E27" s="25">
        <v>2.5</v>
      </c>
      <c r="F27" s="12">
        <v>0.18</v>
      </c>
      <c r="G27" s="10">
        <f t="shared" si="0"/>
        <v>22.05</v>
      </c>
      <c r="H27" s="12">
        <f t="shared" si="1"/>
        <v>7.2985500000000005</v>
      </c>
      <c r="I27" s="35"/>
      <c r="J27" s="30"/>
      <c r="K27" s="32"/>
      <c r="L27" s="30"/>
      <c r="M27" s="30"/>
      <c r="N27" s="30"/>
      <c r="O27" s="31"/>
      <c r="P27" s="31"/>
      <c r="Q27" s="31"/>
      <c r="R27" s="32"/>
      <c r="S27" s="30"/>
      <c r="T27" s="30"/>
      <c r="U27" s="30"/>
      <c r="V27" s="31"/>
      <c r="W27" s="31"/>
      <c r="X27" s="31"/>
      <c r="Z27" s="1"/>
      <c r="AA27" s="1"/>
      <c r="AB27" s="1"/>
      <c r="AC27" s="1"/>
      <c r="AD27" s="1"/>
      <c r="AE27" s="1"/>
      <c r="AF27" s="1"/>
    </row>
    <row r="28" spans="1:32" s="33" customFormat="1" ht="33" x14ac:dyDescent="0.25">
      <c r="A28" s="21">
        <v>20</v>
      </c>
      <c r="B28" s="27" t="s">
        <v>38</v>
      </c>
      <c r="C28" s="23" t="s">
        <v>36</v>
      </c>
      <c r="D28" s="24">
        <v>33</v>
      </c>
      <c r="E28" s="25">
        <v>2.5</v>
      </c>
      <c r="F28" s="12">
        <v>0.18</v>
      </c>
      <c r="G28" s="10">
        <f t="shared" si="0"/>
        <v>14.85</v>
      </c>
      <c r="H28" s="12">
        <f t="shared" si="1"/>
        <v>4.9153499999999992</v>
      </c>
      <c r="I28" s="35"/>
      <c r="J28" s="30"/>
      <c r="K28" s="32"/>
      <c r="L28" s="30"/>
      <c r="M28" s="30"/>
      <c r="N28" s="30"/>
      <c r="O28" s="31"/>
      <c r="P28" s="31"/>
      <c r="Q28" s="31"/>
      <c r="R28" s="32"/>
      <c r="S28" s="30"/>
      <c r="T28" s="30"/>
      <c r="U28" s="30"/>
      <c r="V28" s="31"/>
      <c r="W28" s="31"/>
      <c r="X28" s="31"/>
      <c r="Z28" s="1"/>
      <c r="AA28" s="1"/>
      <c r="AB28" s="1"/>
      <c r="AC28" s="1"/>
      <c r="AD28" s="1"/>
      <c r="AE28" s="1"/>
      <c r="AF28" s="1"/>
    </row>
    <row r="29" spans="1:32" s="20" customFormat="1" ht="17.25" x14ac:dyDescent="0.25">
      <c r="A29" s="15" t="s">
        <v>39</v>
      </c>
      <c r="B29" s="36" t="s">
        <v>40</v>
      </c>
      <c r="C29" s="9"/>
      <c r="D29" s="17">
        <f>SUM(D30:D35)</f>
        <v>962</v>
      </c>
      <c r="E29" s="17"/>
      <c r="F29" s="18"/>
      <c r="G29" s="17">
        <f>SUM(G30:G35)</f>
        <v>481</v>
      </c>
      <c r="H29" s="17">
        <f>SUM(H30:H35)</f>
        <v>159.21099999999998</v>
      </c>
      <c r="I29" s="37"/>
    </row>
    <row r="30" spans="1:32" s="1" customFormat="1" x14ac:dyDescent="0.25">
      <c r="A30" s="38">
        <v>1</v>
      </c>
      <c r="B30" s="39" t="s">
        <v>41</v>
      </c>
      <c r="C30" s="40" t="s">
        <v>42</v>
      </c>
      <c r="D30" s="41">
        <v>120</v>
      </c>
      <c r="E30" s="42">
        <v>2.5</v>
      </c>
      <c r="F30" s="42">
        <v>0.2</v>
      </c>
      <c r="G30" s="10">
        <f t="shared" ref="G30:G35" si="2">D30*E30*F30</f>
        <v>60</v>
      </c>
      <c r="H30" s="10">
        <f t="shared" ref="H30:H35" si="3">G30*331/1000</f>
        <v>19.86</v>
      </c>
      <c r="I30" s="43"/>
    </row>
    <row r="31" spans="1:32" s="1" customFormat="1" x14ac:dyDescent="0.25">
      <c r="A31" s="38">
        <v>2</v>
      </c>
      <c r="B31" s="44" t="s">
        <v>43</v>
      </c>
      <c r="C31" s="40" t="s">
        <v>44</v>
      </c>
      <c r="D31" s="41">
        <v>390</v>
      </c>
      <c r="E31" s="42">
        <v>2.5</v>
      </c>
      <c r="F31" s="42">
        <v>0.2</v>
      </c>
      <c r="G31" s="10">
        <f t="shared" si="2"/>
        <v>195</v>
      </c>
      <c r="H31" s="10">
        <f t="shared" si="3"/>
        <v>64.545000000000002</v>
      </c>
      <c r="I31" s="43"/>
    </row>
    <row r="32" spans="1:32" s="1" customFormat="1" x14ac:dyDescent="0.25">
      <c r="A32" s="38">
        <v>3</v>
      </c>
      <c r="B32" s="44" t="s">
        <v>45</v>
      </c>
      <c r="C32" s="40" t="s">
        <v>44</v>
      </c>
      <c r="D32" s="41">
        <v>200</v>
      </c>
      <c r="E32" s="42">
        <v>2.5</v>
      </c>
      <c r="F32" s="42">
        <v>0.2</v>
      </c>
      <c r="G32" s="10">
        <f t="shared" si="2"/>
        <v>100</v>
      </c>
      <c r="H32" s="10">
        <f t="shared" si="3"/>
        <v>33.1</v>
      </c>
      <c r="I32" s="43"/>
    </row>
    <row r="33" spans="1:9" s="1" customFormat="1" x14ac:dyDescent="0.25">
      <c r="A33" s="38">
        <v>4</v>
      </c>
      <c r="B33" s="39" t="s">
        <v>46</v>
      </c>
      <c r="C33" s="40" t="s">
        <v>47</v>
      </c>
      <c r="D33" s="41">
        <v>37</v>
      </c>
      <c r="E33" s="42">
        <v>2.5</v>
      </c>
      <c r="F33" s="42">
        <v>0.2</v>
      </c>
      <c r="G33" s="10">
        <f t="shared" si="2"/>
        <v>18.5</v>
      </c>
      <c r="H33" s="10">
        <f t="shared" si="3"/>
        <v>6.1234999999999999</v>
      </c>
      <c r="I33" s="43"/>
    </row>
    <row r="34" spans="1:9" s="1" customFormat="1" x14ac:dyDescent="0.25">
      <c r="A34" s="38">
        <v>5</v>
      </c>
      <c r="B34" s="39" t="s">
        <v>48</v>
      </c>
      <c r="C34" s="40" t="s">
        <v>49</v>
      </c>
      <c r="D34" s="41">
        <v>35</v>
      </c>
      <c r="E34" s="42">
        <v>2.5</v>
      </c>
      <c r="F34" s="42">
        <v>0.2</v>
      </c>
      <c r="G34" s="10">
        <f t="shared" si="2"/>
        <v>17.5</v>
      </c>
      <c r="H34" s="10">
        <f t="shared" si="3"/>
        <v>5.7925000000000004</v>
      </c>
      <c r="I34" s="43"/>
    </row>
    <row r="35" spans="1:9" s="1" customFormat="1" x14ac:dyDescent="0.25">
      <c r="A35" s="38">
        <v>6</v>
      </c>
      <c r="B35" s="39" t="s">
        <v>45</v>
      </c>
      <c r="C35" s="40" t="s">
        <v>50</v>
      </c>
      <c r="D35" s="41">
        <v>180</v>
      </c>
      <c r="E35" s="42">
        <v>2.5</v>
      </c>
      <c r="F35" s="42">
        <v>0.2</v>
      </c>
      <c r="G35" s="10">
        <f t="shared" si="2"/>
        <v>90</v>
      </c>
      <c r="H35" s="10">
        <f t="shared" si="3"/>
        <v>29.79</v>
      </c>
      <c r="I35" s="43"/>
    </row>
    <row r="36" spans="1:9" s="50" customFormat="1" x14ac:dyDescent="0.25">
      <c r="A36" s="45" t="s">
        <v>51</v>
      </c>
      <c r="B36" s="46" t="s">
        <v>52</v>
      </c>
      <c r="C36" s="38"/>
      <c r="D36" s="47">
        <f>SUM(D37:D47)</f>
        <v>1052</v>
      </c>
      <c r="E36" s="47"/>
      <c r="F36" s="48"/>
      <c r="G36" s="47">
        <f>SUM(G37:G47)</f>
        <v>473.4</v>
      </c>
      <c r="H36" s="47">
        <f>SUM(H37:H47)</f>
        <v>156.69539999999998</v>
      </c>
      <c r="I36" s="49"/>
    </row>
    <row r="37" spans="1:9" ht="33" x14ac:dyDescent="0.25">
      <c r="A37" s="9">
        <v>1</v>
      </c>
      <c r="B37" s="51" t="s">
        <v>53</v>
      </c>
      <c r="C37" s="9" t="s">
        <v>54</v>
      </c>
      <c r="D37" s="10">
        <v>140</v>
      </c>
      <c r="E37" s="26">
        <v>2.5</v>
      </c>
      <c r="F37" s="26">
        <v>0.18</v>
      </c>
      <c r="G37" s="10">
        <f t="shared" ref="G37:G47" si="4">F37*E37*D37</f>
        <v>62.999999999999993</v>
      </c>
      <c r="H37" s="10">
        <f t="shared" ref="H37:H47" si="5">G37*331/1000</f>
        <v>20.852999999999998</v>
      </c>
      <c r="I37" s="52"/>
    </row>
    <row r="38" spans="1:9" ht="33" x14ac:dyDescent="0.25">
      <c r="A38" s="9">
        <v>2</v>
      </c>
      <c r="B38" s="51" t="s">
        <v>55</v>
      </c>
      <c r="C38" s="9" t="s">
        <v>54</v>
      </c>
      <c r="D38" s="10">
        <v>70</v>
      </c>
      <c r="E38" s="26">
        <v>2.5</v>
      </c>
      <c r="F38" s="26">
        <v>0.18</v>
      </c>
      <c r="G38" s="10">
        <f t="shared" si="4"/>
        <v>31.499999999999996</v>
      </c>
      <c r="H38" s="10">
        <f t="shared" si="5"/>
        <v>10.426499999999999</v>
      </c>
      <c r="I38" s="52"/>
    </row>
    <row r="39" spans="1:9" x14ac:dyDescent="0.25">
      <c r="A39" s="9">
        <v>3</v>
      </c>
      <c r="B39" s="51" t="s">
        <v>56</v>
      </c>
      <c r="C39" s="9" t="s">
        <v>54</v>
      </c>
      <c r="D39" s="10">
        <v>80</v>
      </c>
      <c r="E39" s="26">
        <v>2.5</v>
      </c>
      <c r="F39" s="26">
        <v>0.18</v>
      </c>
      <c r="G39" s="10">
        <f t="shared" si="4"/>
        <v>36</v>
      </c>
      <c r="H39" s="10">
        <f t="shared" si="5"/>
        <v>11.916</v>
      </c>
      <c r="I39" s="52"/>
    </row>
    <row r="40" spans="1:9" x14ac:dyDescent="0.25">
      <c r="A40" s="9">
        <v>4</v>
      </c>
      <c r="B40" s="51" t="s">
        <v>57</v>
      </c>
      <c r="C40" s="9" t="s">
        <v>54</v>
      </c>
      <c r="D40" s="10">
        <v>60</v>
      </c>
      <c r="E40" s="26">
        <v>2.5</v>
      </c>
      <c r="F40" s="26">
        <v>0.18</v>
      </c>
      <c r="G40" s="10">
        <f t="shared" si="4"/>
        <v>26.999999999999996</v>
      </c>
      <c r="H40" s="10">
        <f t="shared" si="5"/>
        <v>8.9369999999999976</v>
      </c>
      <c r="I40" s="52"/>
    </row>
    <row r="41" spans="1:9" x14ac:dyDescent="0.25">
      <c r="A41" s="9">
        <v>5</v>
      </c>
      <c r="B41" s="51" t="s">
        <v>58</v>
      </c>
      <c r="C41" s="9" t="s">
        <v>54</v>
      </c>
      <c r="D41" s="10">
        <v>40</v>
      </c>
      <c r="E41" s="26">
        <v>2.5</v>
      </c>
      <c r="F41" s="26">
        <v>0.18</v>
      </c>
      <c r="G41" s="10">
        <f t="shared" si="4"/>
        <v>18</v>
      </c>
      <c r="H41" s="10">
        <f t="shared" si="5"/>
        <v>5.9580000000000002</v>
      </c>
      <c r="I41" s="52"/>
    </row>
    <row r="42" spans="1:9" x14ac:dyDescent="0.25">
      <c r="A42" s="9">
        <v>6</v>
      </c>
      <c r="B42" s="51" t="s">
        <v>59</v>
      </c>
      <c r="C42" s="9" t="s">
        <v>54</v>
      </c>
      <c r="D42" s="10">
        <v>40</v>
      </c>
      <c r="E42" s="26">
        <v>2.5</v>
      </c>
      <c r="F42" s="26">
        <v>0.18</v>
      </c>
      <c r="G42" s="10">
        <f t="shared" si="4"/>
        <v>18</v>
      </c>
      <c r="H42" s="10">
        <f t="shared" si="5"/>
        <v>5.9580000000000002</v>
      </c>
      <c r="I42" s="52"/>
    </row>
    <row r="43" spans="1:9" x14ac:dyDescent="0.25">
      <c r="A43" s="9">
        <v>7</v>
      </c>
      <c r="B43" s="51" t="s">
        <v>60</v>
      </c>
      <c r="C43" s="9" t="s">
        <v>61</v>
      </c>
      <c r="D43" s="10">
        <v>200</v>
      </c>
      <c r="E43" s="26">
        <v>2.5</v>
      </c>
      <c r="F43" s="26">
        <v>0.18</v>
      </c>
      <c r="G43" s="10">
        <f t="shared" si="4"/>
        <v>89.999999999999986</v>
      </c>
      <c r="H43" s="10">
        <f t="shared" si="5"/>
        <v>29.789999999999996</v>
      </c>
      <c r="I43" s="52"/>
    </row>
    <row r="44" spans="1:9" x14ac:dyDescent="0.25">
      <c r="A44" s="9">
        <v>8</v>
      </c>
      <c r="B44" s="51" t="s">
        <v>62</v>
      </c>
      <c r="C44" s="9" t="s">
        <v>61</v>
      </c>
      <c r="D44" s="10">
        <v>82</v>
      </c>
      <c r="E44" s="26">
        <v>2.5</v>
      </c>
      <c r="F44" s="26">
        <v>0.18</v>
      </c>
      <c r="G44" s="10">
        <f t="shared" si="4"/>
        <v>36.9</v>
      </c>
      <c r="H44" s="10">
        <f t="shared" si="5"/>
        <v>12.213899999999999</v>
      </c>
      <c r="I44" s="52"/>
    </row>
    <row r="45" spans="1:9" x14ac:dyDescent="0.25">
      <c r="A45" s="9">
        <v>9</v>
      </c>
      <c r="B45" s="51" t="s">
        <v>63</v>
      </c>
      <c r="C45" s="9" t="s">
        <v>61</v>
      </c>
      <c r="D45" s="10">
        <v>40</v>
      </c>
      <c r="E45" s="26">
        <v>2.5</v>
      </c>
      <c r="F45" s="26">
        <v>0.18</v>
      </c>
      <c r="G45" s="10">
        <f t="shared" si="4"/>
        <v>18</v>
      </c>
      <c r="H45" s="10">
        <f t="shared" si="5"/>
        <v>5.9580000000000002</v>
      </c>
      <c r="I45" s="52"/>
    </row>
    <row r="46" spans="1:9" ht="33" x14ac:dyDescent="0.25">
      <c r="A46" s="9">
        <v>10</v>
      </c>
      <c r="B46" s="51" t="s">
        <v>64</v>
      </c>
      <c r="C46" s="9" t="s">
        <v>61</v>
      </c>
      <c r="D46" s="10">
        <v>260</v>
      </c>
      <c r="E46" s="26">
        <v>2.5</v>
      </c>
      <c r="F46" s="26">
        <v>0.18</v>
      </c>
      <c r="G46" s="10">
        <f t="shared" si="4"/>
        <v>116.99999999999999</v>
      </c>
      <c r="H46" s="10">
        <f t="shared" si="5"/>
        <v>38.72699999999999</v>
      </c>
      <c r="I46" s="52"/>
    </row>
    <row r="47" spans="1:9" x14ac:dyDescent="0.25">
      <c r="A47" s="9">
        <v>11</v>
      </c>
      <c r="B47" s="51" t="s">
        <v>65</v>
      </c>
      <c r="C47" s="9" t="s">
        <v>61</v>
      </c>
      <c r="D47" s="10">
        <v>40</v>
      </c>
      <c r="E47" s="26">
        <v>2.5</v>
      </c>
      <c r="F47" s="26">
        <v>0.18</v>
      </c>
      <c r="G47" s="10">
        <f t="shared" si="4"/>
        <v>18</v>
      </c>
      <c r="H47" s="10">
        <f t="shared" si="5"/>
        <v>5.9580000000000002</v>
      </c>
      <c r="I47" s="52"/>
    </row>
    <row r="48" spans="1:9" s="50" customFormat="1" x14ac:dyDescent="0.25">
      <c r="A48" s="45" t="s">
        <v>66</v>
      </c>
      <c r="B48" s="54" t="s">
        <v>67</v>
      </c>
      <c r="C48" s="38"/>
      <c r="D48" s="55">
        <f>SUM(D49:D62)</f>
        <v>1075</v>
      </c>
      <c r="E48" s="56"/>
      <c r="F48" s="56"/>
      <c r="G48" s="55">
        <f>SUM(G49:G62)</f>
        <v>483.75</v>
      </c>
      <c r="H48" s="55">
        <f>SUM(H49:H62)</f>
        <v>160.12125</v>
      </c>
      <c r="I48" s="52"/>
    </row>
    <row r="49" spans="1:9" ht="33" x14ac:dyDescent="0.25">
      <c r="A49" s="57">
        <v>1</v>
      </c>
      <c r="B49" s="58" t="s">
        <v>68</v>
      </c>
      <c r="C49" s="57" t="s">
        <v>69</v>
      </c>
      <c r="D49" s="41">
        <v>120</v>
      </c>
      <c r="E49" s="42">
        <v>2.5</v>
      </c>
      <c r="F49" s="42">
        <v>0.18</v>
      </c>
      <c r="G49" s="56">
        <f>D49*E49*F49</f>
        <v>54</v>
      </c>
      <c r="H49" s="56">
        <f>G49*331/1000</f>
        <v>17.873999999999999</v>
      </c>
      <c r="I49" s="52"/>
    </row>
    <row r="50" spans="1:9" x14ac:dyDescent="0.25">
      <c r="A50" s="57">
        <v>2</v>
      </c>
      <c r="B50" s="39" t="s">
        <v>70</v>
      </c>
      <c r="C50" s="57" t="s">
        <v>69</v>
      </c>
      <c r="D50" s="41">
        <v>130</v>
      </c>
      <c r="E50" s="42">
        <v>2.5</v>
      </c>
      <c r="F50" s="42">
        <v>0.18</v>
      </c>
      <c r="G50" s="56">
        <f t="shared" ref="G50:G62" si="6">D50*E50*F50</f>
        <v>58.5</v>
      </c>
      <c r="H50" s="56">
        <f t="shared" ref="H50:H62" si="7">G50*331/1000</f>
        <v>19.363499999999998</v>
      </c>
      <c r="I50" s="52"/>
    </row>
    <row r="51" spans="1:9" x14ac:dyDescent="0.25">
      <c r="A51" s="57">
        <v>3</v>
      </c>
      <c r="B51" s="39" t="s">
        <v>71</v>
      </c>
      <c r="C51" s="57" t="s">
        <v>72</v>
      </c>
      <c r="D51" s="41">
        <v>50</v>
      </c>
      <c r="E51" s="42">
        <v>2.5</v>
      </c>
      <c r="F51" s="42">
        <v>0.18</v>
      </c>
      <c r="G51" s="56">
        <f t="shared" si="6"/>
        <v>22.5</v>
      </c>
      <c r="H51" s="56">
        <f t="shared" si="7"/>
        <v>7.4474999999999998</v>
      </c>
      <c r="I51" s="52"/>
    </row>
    <row r="52" spans="1:9" x14ac:dyDescent="0.25">
      <c r="A52" s="57">
        <v>4</v>
      </c>
      <c r="B52" s="39" t="s">
        <v>73</v>
      </c>
      <c r="C52" s="57" t="s">
        <v>72</v>
      </c>
      <c r="D52" s="41">
        <v>45</v>
      </c>
      <c r="E52" s="42">
        <v>2.5</v>
      </c>
      <c r="F52" s="42">
        <v>0.18</v>
      </c>
      <c r="G52" s="56">
        <f t="shared" si="6"/>
        <v>20.25</v>
      </c>
      <c r="H52" s="56">
        <f t="shared" si="7"/>
        <v>6.70275</v>
      </c>
      <c r="I52" s="52"/>
    </row>
    <row r="53" spans="1:9" x14ac:dyDescent="0.25">
      <c r="A53" s="57">
        <v>5</v>
      </c>
      <c r="B53" s="39" t="s">
        <v>74</v>
      </c>
      <c r="C53" s="57" t="s">
        <v>72</v>
      </c>
      <c r="D53" s="41">
        <v>45</v>
      </c>
      <c r="E53" s="42">
        <v>2.5</v>
      </c>
      <c r="F53" s="42">
        <v>0.18</v>
      </c>
      <c r="G53" s="56">
        <f t="shared" si="6"/>
        <v>20.25</v>
      </c>
      <c r="H53" s="56">
        <f t="shared" si="7"/>
        <v>6.70275</v>
      </c>
      <c r="I53" s="52"/>
    </row>
    <row r="54" spans="1:9" x14ac:dyDescent="0.25">
      <c r="A54" s="57">
        <v>6</v>
      </c>
      <c r="B54" s="39" t="s">
        <v>75</v>
      </c>
      <c r="C54" s="57" t="s">
        <v>76</v>
      </c>
      <c r="D54" s="41">
        <v>40</v>
      </c>
      <c r="E54" s="42">
        <v>2.5</v>
      </c>
      <c r="F54" s="42">
        <v>0.18</v>
      </c>
      <c r="G54" s="56">
        <f t="shared" si="6"/>
        <v>18</v>
      </c>
      <c r="H54" s="56">
        <f t="shared" si="7"/>
        <v>5.9580000000000002</v>
      </c>
      <c r="I54" s="52"/>
    </row>
    <row r="55" spans="1:9" x14ac:dyDescent="0.25">
      <c r="A55" s="57">
        <v>7</v>
      </c>
      <c r="B55" s="39" t="s">
        <v>77</v>
      </c>
      <c r="C55" s="57" t="s">
        <v>78</v>
      </c>
      <c r="D55" s="41">
        <v>40</v>
      </c>
      <c r="E55" s="42">
        <v>2.5</v>
      </c>
      <c r="F55" s="42">
        <v>0.18</v>
      </c>
      <c r="G55" s="56">
        <f t="shared" si="6"/>
        <v>18</v>
      </c>
      <c r="H55" s="56">
        <f t="shared" si="7"/>
        <v>5.9580000000000002</v>
      </c>
      <c r="I55" s="52"/>
    </row>
    <row r="56" spans="1:9" x14ac:dyDescent="0.25">
      <c r="A56" s="57">
        <v>8</v>
      </c>
      <c r="B56" s="39" t="s">
        <v>79</v>
      </c>
      <c r="C56" s="57" t="s">
        <v>76</v>
      </c>
      <c r="D56" s="41">
        <v>40</v>
      </c>
      <c r="E56" s="42">
        <v>2.5</v>
      </c>
      <c r="F56" s="42">
        <v>0.18</v>
      </c>
      <c r="G56" s="56">
        <f t="shared" si="6"/>
        <v>18</v>
      </c>
      <c r="H56" s="56">
        <f t="shared" si="7"/>
        <v>5.9580000000000002</v>
      </c>
      <c r="I56" s="52"/>
    </row>
    <row r="57" spans="1:9" x14ac:dyDescent="0.25">
      <c r="A57" s="57">
        <v>9</v>
      </c>
      <c r="B57" s="39" t="s">
        <v>80</v>
      </c>
      <c r="C57" s="57" t="s">
        <v>81</v>
      </c>
      <c r="D57" s="41">
        <v>150</v>
      </c>
      <c r="E57" s="42">
        <v>2.5</v>
      </c>
      <c r="F57" s="42">
        <v>0.18</v>
      </c>
      <c r="G57" s="56">
        <f t="shared" si="6"/>
        <v>67.5</v>
      </c>
      <c r="H57" s="56">
        <f t="shared" si="7"/>
        <v>22.342500000000001</v>
      </c>
      <c r="I57" s="52"/>
    </row>
    <row r="58" spans="1:9" x14ac:dyDescent="0.25">
      <c r="A58" s="57">
        <v>10</v>
      </c>
      <c r="B58" s="39" t="s">
        <v>82</v>
      </c>
      <c r="C58" s="57" t="s">
        <v>81</v>
      </c>
      <c r="D58" s="41">
        <v>60</v>
      </c>
      <c r="E58" s="42">
        <v>2.5</v>
      </c>
      <c r="F58" s="42">
        <v>0.18</v>
      </c>
      <c r="G58" s="56">
        <f t="shared" si="6"/>
        <v>27</v>
      </c>
      <c r="H58" s="56">
        <f t="shared" si="7"/>
        <v>8.9369999999999994</v>
      </c>
      <c r="I58" s="52"/>
    </row>
    <row r="59" spans="1:9" x14ac:dyDescent="0.25">
      <c r="A59" s="57">
        <v>11</v>
      </c>
      <c r="B59" s="39" t="s">
        <v>83</v>
      </c>
      <c r="C59" s="57" t="s">
        <v>81</v>
      </c>
      <c r="D59" s="41">
        <v>70</v>
      </c>
      <c r="E59" s="42">
        <v>2.5</v>
      </c>
      <c r="F59" s="42">
        <v>0.18</v>
      </c>
      <c r="G59" s="56">
        <f t="shared" si="6"/>
        <v>31.5</v>
      </c>
      <c r="H59" s="56">
        <f t="shared" si="7"/>
        <v>10.426500000000001</v>
      </c>
      <c r="I59" s="52"/>
    </row>
    <row r="60" spans="1:9" x14ac:dyDescent="0.25">
      <c r="A60" s="57">
        <v>12</v>
      </c>
      <c r="B60" s="39" t="s">
        <v>84</v>
      </c>
      <c r="C60" s="57" t="s">
        <v>85</v>
      </c>
      <c r="D60" s="41">
        <v>200</v>
      </c>
      <c r="E60" s="42">
        <v>2.5</v>
      </c>
      <c r="F60" s="42">
        <v>0.18</v>
      </c>
      <c r="G60" s="56">
        <f t="shared" si="6"/>
        <v>90</v>
      </c>
      <c r="H60" s="56">
        <f t="shared" si="7"/>
        <v>29.79</v>
      </c>
      <c r="I60" s="52"/>
    </row>
    <row r="61" spans="1:9" x14ac:dyDescent="0.25">
      <c r="A61" s="57">
        <v>13</v>
      </c>
      <c r="B61" s="39" t="s">
        <v>86</v>
      </c>
      <c r="C61" s="57" t="s">
        <v>85</v>
      </c>
      <c r="D61" s="41">
        <v>45</v>
      </c>
      <c r="E61" s="42">
        <v>2.5</v>
      </c>
      <c r="F61" s="42">
        <v>0.18</v>
      </c>
      <c r="G61" s="56">
        <f t="shared" si="6"/>
        <v>20.25</v>
      </c>
      <c r="H61" s="56">
        <f t="shared" si="7"/>
        <v>6.70275</v>
      </c>
      <c r="I61" s="52"/>
    </row>
    <row r="62" spans="1:9" ht="33" x14ac:dyDescent="0.25">
      <c r="A62" s="57">
        <v>14</v>
      </c>
      <c r="B62" s="59" t="s">
        <v>87</v>
      </c>
      <c r="C62" s="57" t="s">
        <v>85</v>
      </c>
      <c r="D62" s="41">
        <v>40</v>
      </c>
      <c r="E62" s="42">
        <v>2.5</v>
      </c>
      <c r="F62" s="42">
        <v>0.18</v>
      </c>
      <c r="G62" s="56">
        <f t="shared" si="6"/>
        <v>18</v>
      </c>
      <c r="H62" s="56">
        <f t="shared" si="7"/>
        <v>5.9580000000000002</v>
      </c>
      <c r="I62" s="52"/>
    </row>
    <row r="63" spans="1:9" x14ac:dyDescent="0.25">
      <c r="A63" s="45" t="s">
        <v>88</v>
      </c>
      <c r="B63" s="54" t="s">
        <v>89</v>
      </c>
      <c r="C63" s="45"/>
      <c r="D63" s="47">
        <f>SUM(D64:D75)</f>
        <v>1128</v>
      </c>
      <c r="E63" s="47"/>
      <c r="F63" s="48"/>
      <c r="G63" s="47">
        <f>SUM(G64:G75)</f>
        <v>510.48</v>
      </c>
      <c r="H63" s="47">
        <f>SUM(H64:H75)</f>
        <v>168.96887999999996</v>
      </c>
      <c r="I63" s="49"/>
    </row>
    <row r="64" spans="1:9" ht="33" x14ac:dyDescent="0.25">
      <c r="A64" s="9">
        <v>1</v>
      </c>
      <c r="B64" s="51" t="s">
        <v>90</v>
      </c>
      <c r="C64" s="60" t="s">
        <v>91</v>
      </c>
      <c r="D64" s="10">
        <v>50</v>
      </c>
      <c r="E64" s="61">
        <v>2</v>
      </c>
      <c r="F64" s="62">
        <v>0.18</v>
      </c>
      <c r="G64" s="10">
        <f>D64*E64*F64</f>
        <v>18</v>
      </c>
      <c r="H64" s="10">
        <f>G64*331/1000</f>
        <v>5.9580000000000002</v>
      </c>
      <c r="I64" s="52"/>
    </row>
    <row r="65" spans="1:9" x14ac:dyDescent="0.25">
      <c r="A65" s="9">
        <v>2</v>
      </c>
      <c r="B65" s="51" t="s">
        <v>92</v>
      </c>
      <c r="C65" s="60" t="s">
        <v>93</v>
      </c>
      <c r="D65" s="63">
        <v>48</v>
      </c>
      <c r="E65" s="62">
        <v>2</v>
      </c>
      <c r="F65" s="62">
        <v>0.18</v>
      </c>
      <c r="G65" s="10">
        <f t="shared" ref="G65:G75" si="8">D65*E65*F65</f>
        <v>17.28</v>
      </c>
      <c r="H65" s="10">
        <f t="shared" ref="H65:H75" si="9">G65*331/1000</f>
        <v>5.7196800000000003</v>
      </c>
      <c r="I65" s="52"/>
    </row>
    <row r="66" spans="1:9" x14ac:dyDescent="0.25">
      <c r="A66" s="9">
        <v>3</v>
      </c>
      <c r="B66" s="51" t="s">
        <v>94</v>
      </c>
      <c r="C66" s="60" t="s">
        <v>95</v>
      </c>
      <c r="D66" s="63">
        <v>110</v>
      </c>
      <c r="E66" s="62">
        <v>4</v>
      </c>
      <c r="F66" s="62">
        <v>0.18</v>
      </c>
      <c r="G66" s="10">
        <f t="shared" si="8"/>
        <v>79.2</v>
      </c>
      <c r="H66" s="10">
        <f t="shared" si="9"/>
        <v>26.215199999999999</v>
      </c>
      <c r="I66" s="52"/>
    </row>
    <row r="67" spans="1:9" x14ac:dyDescent="0.25">
      <c r="A67" s="9">
        <v>4</v>
      </c>
      <c r="B67" s="51" t="s">
        <v>96</v>
      </c>
      <c r="C67" s="60" t="s">
        <v>95</v>
      </c>
      <c r="D67" s="63">
        <v>150</v>
      </c>
      <c r="E67" s="62">
        <v>2</v>
      </c>
      <c r="F67" s="62">
        <v>0.18</v>
      </c>
      <c r="G67" s="10">
        <f t="shared" si="8"/>
        <v>54</v>
      </c>
      <c r="H67" s="10">
        <f t="shared" si="9"/>
        <v>17.873999999999999</v>
      </c>
      <c r="I67" s="52"/>
    </row>
    <row r="68" spans="1:9" x14ac:dyDescent="0.25">
      <c r="A68" s="9">
        <v>5</v>
      </c>
      <c r="B68" s="51" t="s">
        <v>97</v>
      </c>
      <c r="C68" s="60" t="s">
        <v>95</v>
      </c>
      <c r="D68" s="63">
        <v>100</v>
      </c>
      <c r="E68" s="62">
        <v>3</v>
      </c>
      <c r="F68" s="62">
        <v>0.18</v>
      </c>
      <c r="G68" s="10">
        <f t="shared" si="8"/>
        <v>54</v>
      </c>
      <c r="H68" s="10">
        <f t="shared" si="9"/>
        <v>17.873999999999999</v>
      </c>
      <c r="I68" s="52"/>
    </row>
    <row r="69" spans="1:9" x14ac:dyDescent="0.25">
      <c r="A69" s="9">
        <v>6</v>
      </c>
      <c r="B69" s="51" t="s">
        <v>98</v>
      </c>
      <c r="C69" s="60" t="s">
        <v>95</v>
      </c>
      <c r="D69" s="63">
        <v>100</v>
      </c>
      <c r="E69" s="62">
        <v>2.5</v>
      </c>
      <c r="F69" s="62">
        <v>0.18</v>
      </c>
      <c r="G69" s="10">
        <f t="shared" si="8"/>
        <v>45</v>
      </c>
      <c r="H69" s="10">
        <f t="shared" si="9"/>
        <v>14.895</v>
      </c>
      <c r="I69" s="52"/>
    </row>
    <row r="70" spans="1:9" x14ac:dyDescent="0.25">
      <c r="A70" s="9">
        <v>7</v>
      </c>
      <c r="B70" s="51" t="s">
        <v>99</v>
      </c>
      <c r="C70" s="60" t="s">
        <v>95</v>
      </c>
      <c r="D70" s="63">
        <v>80</v>
      </c>
      <c r="E70" s="62">
        <v>2</v>
      </c>
      <c r="F70" s="62">
        <v>0.18</v>
      </c>
      <c r="G70" s="10">
        <f t="shared" si="8"/>
        <v>28.799999999999997</v>
      </c>
      <c r="H70" s="10">
        <f t="shared" si="9"/>
        <v>9.5327999999999999</v>
      </c>
      <c r="I70" s="52"/>
    </row>
    <row r="71" spans="1:9" x14ac:dyDescent="0.25">
      <c r="A71" s="9">
        <v>8</v>
      </c>
      <c r="B71" s="51" t="s">
        <v>100</v>
      </c>
      <c r="C71" s="60" t="s">
        <v>95</v>
      </c>
      <c r="D71" s="10">
        <v>100</v>
      </c>
      <c r="E71" s="62">
        <v>3</v>
      </c>
      <c r="F71" s="62">
        <v>0.18</v>
      </c>
      <c r="G71" s="10">
        <f t="shared" si="8"/>
        <v>54</v>
      </c>
      <c r="H71" s="10">
        <f t="shared" si="9"/>
        <v>17.873999999999999</v>
      </c>
      <c r="I71" s="52"/>
    </row>
    <row r="72" spans="1:9" x14ac:dyDescent="0.25">
      <c r="A72" s="9">
        <v>9</v>
      </c>
      <c r="B72" s="51" t="s">
        <v>101</v>
      </c>
      <c r="C72" s="60" t="s">
        <v>95</v>
      </c>
      <c r="D72" s="10">
        <v>100</v>
      </c>
      <c r="E72" s="62">
        <v>2</v>
      </c>
      <c r="F72" s="62">
        <v>0.18</v>
      </c>
      <c r="G72" s="10">
        <f t="shared" si="8"/>
        <v>36</v>
      </c>
      <c r="H72" s="10">
        <f t="shared" si="9"/>
        <v>11.916</v>
      </c>
      <c r="I72" s="52"/>
    </row>
    <row r="73" spans="1:9" x14ac:dyDescent="0.25">
      <c r="A73" s="9">
        <v>10</v>
      </c>
      <c r="B73" s="51" t="s">
        <v>102</v>
      </c>
      <c r="C73" s="60" t="s">
        <v>95</v>
      </c>
      <c r="D73" s="10">
        <v>100</v>
      </c>
      <c r="E73" s="62">
        <v>2.5</v>
      </c>
      <c r="F73" s="62">
        <v>0.18</v>
      </c>
      <c r="G73" s="10">
        <f t="shared" si="8"/>
        <v>45</v>
      </c>
      <c r="H73" s="10">
        <f t="shared" si="9"/>
        <v>14.895</v>
      </c>
      <c r="I73" s="52"/>
    </row>
    <row r="74" spans="1:9" x14ac:dyDescent="0.25">
      <c r="A74" s="9">
        <v>11</v>
      </c>
      <c r="B74" s="51" t="s">
        <v>103</v>
      </c>
      <c r="C74" s="60" t="s">
        <v>104</v>
      </c>
      <c r="D74" s="10">
        <v>120</v>
      </c>
      <c r="E74" s="62">
        <v>2.5</v>
      </c>
      <c r="F74" s="62">
        <v>0.18</v>
      </c>
      <c r="G74" s="10">
        <f t="shared" si="8"/>
        <v>54</v>
      </c>
      <c r="H74" s="10">
        <f t="shared" si="9"/>
        <v>17.873999999999999</v>
      </c>
      <c r="I74" s="52"/>
    </row>
    <row r="75" spans="1:9" s="50" customFormat="1" x14ac:dyDescent="0.25">
      <c r="A75" s="9">
        <v>12</v>
      </c>
      <c r="B75" s="51" t="s">
        <v>105</v>
      </c>
      <c r="C75" s="60" t="s">
        <v>106</v>
      </c>
      <c r="D75" s="10">
        <v>70</v>
      </c>
      <c r="E75" s="62">
        <v>2</v>
      </c>
      <c r="F75" s="62">
        <v>0.18</v>
      </c>
      <c r="G75" s="10">
        <f t="shared" si="8"/>
        <v>25.2</v>
      </c>
      <c r="H75" s="10">
        <f t="shared" si="9"/>
        <v>8.3411999999999988</v>
      </c>
      <c r="I75" s="52"/>
    </row>
    <row r="76" spans="1:9" x14ac:dyDescent="0.25">
      <c r="A76" s="45" t="s">
        <v>107</v>
      </c>
      <c r="B76" s="46" t="s">
        <v>108</v>
      </c>
      <c r="C76" s="45"/>
      <c r="D76" s="47">
        <f>SUM(D77:D84)</f>
        <v>1119</v>
      </c>
      <c r="E76" s="47"/>
      <c r="F76" s="48"/>
      <c r="G76" s="47">
        <f>SUM(G77:G84)</f>
        <v>502.20000000000005</v>
      </c>
      <c r="H76" s="47">
        <f>SUM(H77:H84)</f>
        <v>166.22819999999999</v>
      </c>
      <c r="I76" s="49"/>
    </row>
    <row r="77" spans="1:9" ht="33" x14ac:dyDescent="0.25">
      <c r="A77" s="23">
        <v>1</v>
      </c>
      <c r="B77" s="22" t="s">
        <v>109</v>
      </c>
      <c r="C77" s="23" t="s">
        <v>110</v>
      </c>
      <c r="D77" s="24">
        <v>155</v>
      </c>
      <c r="E77" s="64">
        <v>2.5</v>
      </c>
      <c r="F77" s="64">
        <v>0.18</v>
      </c>
      <c r="G77" s="10">
        <f>D77*E77*F77</f>
        <v>69.75</v>
      </c>
      <c r="H77" s="10">
        <f>G77*331/1000</f>
        <v>23.087250000000001</v>
      </c>
      <c r="I77" s="52"/>
    </row>
    <row r="78" spans="1:9" x14ac:dyDescent="0.25">
      <c r="A78" s="23">
        <v>2</v>
      </c>
      <c r="B78" s="22" t="s">
        <v>111</v>
      </c>
      <c r="C78" s="23" t="s">
        <v>112</v>
      </c>
      <c r="D78" s="24">
        <v>154</v>
      </c>
      <c r="E78" s="64">
        <v>2.5</v>
      </c>
      <c r="F78" s="64">
        <v>0.18</v>
      </c>
      <c r="G78" s="10">
        <f t="shared" ref="G78:G84" si="10">D78*E78*F78</f>
        <v>69.3</v>
      </c>
      <c r="H78" s="10">
        <f t="shared" ref="H78:H84" si="11">G78*331/1000</f>
        <v>22.938299999999998</v>
      </c>
      <c r="I78" s="52"/>
    </row>
    <row r="79" spans="1:9" ht="33" x14ac:dyDescent="0.25">
      <c r="A79" s="23">
        <v>3</v>
      </c>
      <c r="B79" s="22" t="s">
        <v>113</v>
      </c>
      <c r="C79" s="23" t="s">
        <v>114</v>
      </c>
      <c r="D79" s="24">
        <v>130</v>
      </c>
      <c r="E79" s="64">
        <v>2</v>
      </c>
      <c r="F79" s="64">
        <v>0.18</v>
      </c>
      <c r="G79" s="10">
        <f t="shared" si="10"/>
        <v>46.8</v>
      </c>
      <c r="H79" s="10">
        <f t="shared" si="11"/>
        <v>15.4908</v>
      </c>
      <c r="I79" s="52"/>
    </row>
    <row r="80" spans="1:9" x14ac:dyDescent="0.25">
      <c r="A80" s="23">
        <v>4</v>
      </c>
      <c r="B80" s="22" t="s">
        <v>115</v>
      </c>
      <c r="C80" s="23" t="s">
        <v>116</v>
      </c>
      <c r="D80" s="24">
        <v>240</v>
      </c>
      <c r="E80" s="64">
        <v>2.5</v>
      </c>
      <c r="F80" s="64">
        <v>0.18</v>
      </c>
      <c r="G80" s="10">
        <f t="shared" si="10"/>
        <v>108</v>
      </c>
      <c r="H80" s="10">
        <f t="shared" si="11"/>
        <v>35.747999999999998</v>
      </c>
      <c r="I80" s="52"/>
    </row>
    <row r="81" spans="1:9" x14ac:dyDescent="0.25">
      <c r="A81" s="23">
        <v>5</v>
      </c>
      <c r="B81" s="22" t="s">
        <v>117</v>
      </c>
      <c r="C81" s="23" t="s">
        <v>118</v>
      </c>
      <c r="D81" s="24">
        <v>115</v>
      </c>
      <c r="E81" s="64">
        <v>3</v>
      </c>
      <c r="F81" s="64">
        <v>0.18</v>
      </c>
      <c r="G81" s="10">
        <f t="shared" si="10"/>
        <v>62.099999999999994</v>
      </c>
      <c r="H81" s="10">
        <f t="shared" si="11"/>
        <v>20.555099999999999</v>
      </c>
      <c r="I81" s="52"/>
    </row>
    <row r="82" spans="1:9" x14ac:dyDescent="0.25">
      <c r="A82" s="23">
        <v>6</v>
      </c>
      <c r="B82" s="22" t="s">
        <v>119</v>
      </c>
      <c r="C82" s="23" t="s">
        <v>120</v>
      </c>
      <c r="D82" s="24">
        <v>140</v>
      </c>
      <c r="E82" s="64">
        <v>2.5</v>
      </c>
      <c r="F82" s="64">
        <v>0.18</v>
      </c>
      <c r="G82" s="10">
        <f t="shared" si="10"/>
        <v>63</v>
      </c>
      <c r="H82" s="10">
        <f t="shared" si="11"/>
        <v>20.853000000000002</v>
      </c>
      <c r="I82" s="52"/>
    </row>
    <row r="83" spans="1:9" x14ac:dyDescent="0.25">
      <c r="A83" s="23">
        <v>7</v>
      </c>
      <c r="B83" s="51" t="s">
        <v>121</v>
      </c>
      <c r="C83" s="9" t="s">
        <v>120</v>
      </c>
      <c r="D83" s="10">
        <v>65</v>
      </c>
      <c r="E83" s="64">
        <v>2.5</v>
      </c>
      <c r="F83" s="64">
        <v>0.18</v>
      </c>
      <c r="G83" s="10">
        <f t="shared" si="10"/>
        <v>29.25</v>
      </c>
      <c r="H83" s="10">
        <f t="shared" si="11"/>
        <v>9.6817499999999992</v>
      </c>
      <c r="I83" s="52"/>
    </row>
    <row r="84" spans="1:9" x14ac:dyDescent="0.25">
      <c r="A84" s="23">
        <v>8</v>
      </c>
      <c r="B84" s="22" t="s">
        <v>122</v>
      </c>
      <c r="C84" s="23" t="s">
        <v>118</v>
      </c>
      <c r="D84" s="24">
        <v>120</v>
      </c>
      <c r="E84" s="64">
        <v>2.5</v>
      </c>
      <c r="F84" s="64">
        <v>0.18</v>
      </c>
      <c r="G84" s="10">
        <f t="shared" si="10"/>
        <v>54</v>
      </c>
      <c r="H84" s="10">
        <f t="shared" si="11"/>
        <v>17.873999999999999</v>
      </c>
      <c r="I84" s="52"/>
    </row>
    <row r="85" spans="1:9" x14ac:dyDescent="0.25">
      <c r="A85" s="45" t="s">
        <v>123</v>
      </c>
      <c r="B85" s="54" t="s">
        <v>124</v>
      </c>
      <c r="C85" s="45"/>
      <c r="D85" s="47">
        <f>SUM(D86:D96)</f>
        <v>1347</v>
      </c>
      <c r="E85" s="47"/>
      <c r="F85" s="48"/>
      <c r="G85" s="47">
        <f>SUM(G86:G96)</f>
        <v>576.80999999999995</v>
      </c>
      <c r="H85" s="47">
        <f>SUM(H86:H96)</f>
        <v>190.92411000000001</v>
      </c>
      <c r="I85" s="49"/>
    </row>
    <row r="86" spans="1:9" ht="33" x14ac:dyDescent="0.25">
      <c r="A86" s="65">
        <v>1</v>
      </c>
      <c r="B86" s="66" t="s">
        <v>125</v>
      </c>
      <c r="C86" s="67" t="s">
        <v>126</v>
      </c>
      <c r="D86" s="68">
        <v>60</v>
      </c>
      <c r="E86" s="69">
        <v>2.5</v>
      </c>
      <c r="F86" s="64">
        <v>0.18</v>
      </c>
      <c r="G86" s="12">
        <f>D86*E86*F86</f>
        <v>27</v>
      </c>
      <c r="H86" s="10">
        <f>G86*331/1000</f>
        <v>8.9369999999999994</v>
      </c>
      <c r="I86" s="52"/>
    </row>
    <row r="87" spans="1:9" ht="33" x14ac:dyDescent="0.25">
      <c r="A87" s="65">
        <v>2</v>
      </c>
      <c r="B87" s="66" t="s">
        <v>127</v>
      </c>
      <c r="C87" s="67" t="s">
        <v>128</v>
      </c>
      <c r="D87" s="68">
        <v>264</v>
      </c>
      <c r="E87" s="69">
        <v>2.5</v>
      </c>
      <c r="F87" s="64">
        <v>0.18</v>
      </c>
      <c r="G87" s="12">
        <f t="shared" ref="G87:G96" si="12">D87*E87*F87</f>
        <v>118.8</v>
      </c>
      <c r="H87" s="10">
        <f t="shared" ref="H87:H96" si="13">G87*331/1000</f>
        <v>39.322799999999994</v>
      </c>
      <c r="I87" s="52"/>
    </row>
    <row r="88" spans="1:9" ht="33" x14ac:dyDescent="0.25">
      <c r="A88" s="65">
        <v>3</v>
      </c>
      <c r="B88" s="70" t="s">
        <v>129</v>
      </c>
      <c r="C88" s="67" t="s">
        <v>126</v>
      </c>
      <c r="D88" s="69">
        <v>100</v>
      </c>
      <c r="E88" s="69">
        <v>2</v>
      </c>
      <c r="F88" s="64">
        <v>0.18</v>
      </c>
      <c r="G88" s="12">
        <f t="shared" si="12"/>
        <v>36</v>
      </c>
      <c r="H88" s="10">
        <f t="shared" si="13"/>
        <v>11.916</v>
      </c>
      <c r="I88" s="52"/>
    </row>
    <row r="89" spans="1:9" ht="49.5" x14ac:dyDescent="0.25">
      <c r="A89" s="65">
        <v>4</v>
      </c>
      <c r="B89" s="66" t="s">
        <v>130</v>
      </c>
      <c r="C89" s="67" t="s">
        <v>131</v>
      </c>
      <c r="D89" s="68">
        <v>183</v>
      </c>
      <c r="E89" s="69">
        <v>2.5</v>
      </c>
      <c r="F89" s="64">
        <v>0.18</v>
      </c>
      <c r="G89" s="12">
        <f t="shared" si="12"/>
        <v>82.35</v>
      </c>
      <c r="H89" s="10">
        <f t="shared" si="13"/>
        <v>27.257849999999998</v>
      </c>
      <c r="I89" s="52"/>
    </row>
    <row r="90" spans="1:9" ht="33" x14ac:dyDescent="0.25">
      <c r="A90" s="65">
        <v>5</v>
      </c>
      <c r="B90" s="66" t="s">
        <v>132</v>
      </c>
      <c r="C90" s="67" t="s">
        <v>133</v>
      </c>
      <c r="D90" s="68">
        <v>50</v>
      </c>
      <c r="E90" s="69">
        <v>3</v>
      </c>
      <c r="F90" s="64">
        <v>0.18</v>
      </c>
      <c r="G90" s="12">
        <f t="shared" si="12"/>
        <v>27</v>
      </c>
      <c r="H90" s="10">
        <f t="shared" si="13"/>
        <v>8.9369999999999994</v>
      </c>
      <c r="I90" s="52"/>
    </row>
    <row r="91" spans="1:9" ht="33" x14ac:dyDescent="0.25">
      <c r="A91" s="65">
        <v>6</v>
      </c>
      <c r="B91" s="70" t="s">
        <v>134</v>
      </c>
      <c r="C91" s="65" t="s">
        <v>135</v>
      </c>
      <c r="D91" s="69">
        <v>183</v>
      </c>
      <c r="E91" s="69">
        <v>2</v>
      </c>
      <c r="F91" s="64">
        <v>0.18</v>
      </c>
      <c r="G91" s="12">
        <f t="shared" si="12"/>
        <v>65.88</v>
      </c>
      <c r="H91" s="10">
        <f t="shared" si="13"/>
        <v>21.806279999999997</v>
      </c>
      <c r="I91" s="52"/>
    </row>
    <row r="92" spans="1:9" ht="33" x14ac:dyDescent="0.25">
      <c r="A92" s="65">
        <v>7</v>
      </c>
      <c r="B92" s="66" t="s">
        <v>136</v>
      </c>
      <c r="C92" s="67" t="s">
        <v>137</v>
      </c>
      <c r="D92" s="68">
        <v>80</v>
      </c>
      <c r="E92" s="69">
        <v>3</v>
      </c>
      <c r="F92" s="64">
        <v>0.18</v>
      </c>
      <c r="G92" s="12">
        <f t="shared" si="12"/>
        <v>43.199999999999996</v>
      </c>
      <c r="H92" s="10">
        <f t="shared" si="13"/>
        <v>14.299199999999999</v>
      </c>
      <c r="I92" s="52"/>
    </row>
    <row r="93" spans="1:9" ht="33" x14ac:dyDescent="0.25">
      <c r="A93" s="65">
        <v>8</v>
      </c>
      <c r="B93" s="66" t="s">
        <v>138</v>
      </c>
      <c r="C93" s="67" t="s">
        <v>139</v>
      </c>
      <c r="D93" s="68">
        <v>50</v>
      </c>
      <c r="E93" s="69">
        <v>2</v>
      </c>
      <c r="F93" s="64">
        <v>0.18</v>
      </c>
      <c r="G93" s="12">
        <f t="shared" si="12"/>
        <v>18</v>
      </c>
      <c r="H93" s="10">
        <f t="shared" si="13"/>
        <v>5.9580000000000002</v>
      </c>
      <c r="I93" s="52"/>
    </row>
    <row r="94" spans="1:9" ht="33" x14ac:dyDescent="0.25">
      <c r="A94" s="65">
        <v>9</v>
      </c>
      <c r="B94" s="66" t="s">
        <v>140</v>
      </c>
      <c r="C94" s="67" t="s">
        <v>133</v>
      </c>
      <c r="D94" s="68">
        <v>90</v>
      </c>
      <c r="E94" s="69">
        <v>2</v>
      </c>
      <c r="F94" s="64">
        <v>0.18</v>
      </c>
      <c r="G94" s="12">
        <f t="shared" si="12"/>
        <v>32.4</v>
      </c>
      <c r="H94" s="10">
        <f t="shared" si="13"/>
        <v>10.724399999999999</v>
      </c>
      <c r="I94" s="52"/>
    </row>
    <row r="95" spans="1:9" ht="33" x14ac:dyDescent="0.25">
      <c r="A95" s="65">
        <v>10</v>
      </c>
      <c r="B95" s="66" t="s">
        <v>141</v>
      </c>
      <c r="C95" s="67" t="s">
        <v>126</v>
      </c>
      <c r="D95" s="68">
        <v>127</v>
      </c>
      <c r="E95" s="69">
        <v>3</v>
      </c>
      <c r="F95" s="64">
        <v>0.18</v>
      </c>
      <c r="G95" s="12">
        <f t="shared" si="12"/>
        <v>68.58</v>
      </c>
      <c r="H95" s="10">
        <f t="shared" si="13"/>
        <v>22.69998</v>
      </c>
      <c r="I95" s="52"/>
    </row>
    <row r="96" spans="1:9" ht="33" x14ac:dyDescent="0.25">
      <c r="A96" s="65">
        <v>11</v>
      </c>
      <c r="B96" s="70" t="s">
        <v>142</v>
      </c>
      <c r="C96" s="67" t="s">
        <v>126</v>
      </c>
      <c r="D96" s="69">
        <v>160</v>
      </c>
      <c r="E96" s="69">
        <v>2</v>
      </c>
      <c r="F96" s="64">
        <v>0.18</v>
      </c>
      <c r="G96" s="12">
        <f t="shared" si="12"/>
        <v>57.599999999999994</v>
      </c>
      <c r="H96" s="10">
        <f t="shared" si="13"/>
        <v>19.0656</v>
      </c>
      <c r="I96" s="52"/>
    </row>
    <row r="97" spans="1:9" x14ac:dyDescent="0.25">
      <c r="A97" s="45" t="s">
        <v>143</v>
      </c>
      <c r="B97" s="54" t="s">
        <v>144</v>
      </c>
      <c r="C97" s="38"/>
      <c r="D97" s="47">
        <f>SUM(D98:D99)</f>
        <v>235</v>
      </c>
      <c r="E97" s="56"/>
      <c r="F97" s="71"/>
      <c r="G97" s="47">
        <f>SUM(G98:G99)</f>
        <v>117.5</v>
      </c>
      <c r="H97" s="47">
        <f>SUM(H98:H99)</f>
        <v>38.892499999999998</v>
      </c>
      <c r="I97" s="52"/>
    </row>
    <row r="98" spans="1:9" x14ac:dyDescent="0.25">
      <c r="A98" s="38">
        <v>1</v>
      </c>
      <c r="B98" s="58" t="s">
        <v>145</v>
      </c>
      <c r="C98" s="38" t="s">
        <v>146</v>
      </c>
      <c r="D98" s="56">
        <v>75</v>
      </c>
      <c r="E98" s="10">
        <v>2.5</v>
      </c>
      <c r="F98" s="71">
        <v>0.2</v>
      </c>
      <c r="G98" s="10">
        <f>F98*E98*D98</f>
        <v>37.5</v>
      </c>
      <c r="H98" s="10">
        <f>G98*331/1000</f>
        <v>12.4125</v>
      </c>
      <c r="I98" s="52"/>
    </row>
    <row r="99" spans="1:9" x14ac:dyDescent="0.25">
      <c r="A99" s="38">
        <v>2</v>
      </c>
      <c r="B99" s="58" t="s">
        <v>147</v>
      </c>
      <c r="C99" s="38" t="s">
        <v>148</v>
      </c>
      <c r="D99" s="56">
        <v>160</v>
      </c>
      <c r="E99" s="56">
        <v>2.5</v>
      </c>
      <c r="F99" s="71">
        <v>0.2</v>
      </c>
      <c r="G99" s="10">
        <f>F99*E99*D99</f>
        <v>80</v>
      </c>
      <c r="H99" s="10">
        <f>G99*331/1000</f>
        <v>26.48</v>
      </c>
      <c r="I99" s="52"/>
    </row>
    <row r="100" spans="1:9" x14ac:dyDescent="0.25">
      <c r="A100" s="45" t="s">
        <v>149</v>
      </c>
      <c r="B100" s="46" t="s">
        <v>150</v>
      </c>
      <c r="C100" s="45"/>
      <c r="D100" s="47">
        <f>SUM(D101:D106)</f>
        <v>1176</v>
      </c>
      <c r="E100" s="47"/>
      <c r="F100" s="47"/>
      <c r="G100" s="47">
        <f>SUM(G101:G106)</f>
        <v>529.20000000000005</v>
      </c>
      <c r="H100" s="47">
        <f>SUM(H101:H106)</f>
        <v>175.1652</v>
      </c>
      <c r="I100" s="49"/>
    </row>
    <row r="101" spans="1:9" ht="33" x14ac:dyDescent="0.25">
      <c r="A101" s="72">
        <v>1</v>
      </c>
      <c r="B101" s="73" t="s">
        <v>151</v>
      </c>
      <c r="C101" s="9" t="s">
        <v>152</v>
      </c>
      <c r="D101" s="10">
        <v>255</v>
      </c>
      <c r="E101" s="10">
        <v>2.5</v>
      </c>
      <c r="F101" s="12">
        <v>0.18</v>
      </c>
      <c r="G101" s="24">
        <f t="shared" ref="G101:G106" si="14">D101*E101*F101</f>
        <v>114.75</v>
      </c>
      <c r="H101" s="10">
        <f t="shared" ref="H101:H106" si="15">G101*331/1000</f>
        <v>37.982250000000001</v>
      </c>
      <c r="I101" s="52"/>
    </row>
    <row r="102" spans="1:9" x14ac:dyDescent="0.25">
      <c r="A102" s="72">
        <v>2</v>
      </c>
      <c r="B102" s="73" t="s">
        <v>153</v>
      </c>
      <c r="C102" s="9" t="s">
        <v>154</v>
      </c>
      <c r="D102" s="74">
        <v>200</v>
      </c>
      <c r="E102" s="10">
        <v>2.5</v>
      </c>
      <c r="F102" s="12">
        <v>0.18</v>
      </c>
      <c r="G102" s="24">
        <f t="shared" si="14"/>
        <v>90</v>
      </c>
      <c r="H102" s="10">
        <f t="shared" si="15"/>
        <v>29.79</v>
      </c>
      <c r="I102" s="52"/>
    </row>
    <row r="103" spans="1:9" ht="33" x14ac:dyDescent="0.25">
      <c r="A103" s="72">
        <v>3</v>
      </c>
      <c r="B103" s="73" t="s">
        <v>155</v>
      </c>
      <c r="C103" s="9" t="s">
        <v>156</v>
      </c>
      <c r="D103" s="74">
        <v>215</v>
      </c>
      <c r="E103" s="10">
        <v>2.5</v>
      </c>
      <c r="F103" s="12">
        <v>0.18</v>
      </c>
      <c r="G103" s="24">
        <f t="shared" si="14"/>
        <v>96.75</v>
      </c>
      <c r="H103" s="10">
        <f t="shared" si="15"/>
        <v>32.024250000000002</v>
      </c>
      <c r="I103" s="52"/>
    </row>
    <row r="104" spans="1:9" ht="33" x14ac:dyDescent="0.25">
      <c r="A104" s="72">
        <v>4</v>
      </c>
      <c r="B104" s="73" t="s">
        <v>157</v>
      </c>
      <c r="C104" s="9" t="s">
        <v>152</v>
      </c>
      <c r="D104" s="74">
        <v>200</v>
      </c>
      <c r="E104" s="10">
        <v>2.5</v>
      </c>
      <c r="F104" s="12">
        <v>0.18</v>
      </c>
      <c r="G104" s="24">
        <f t="shared" si="14"/>
        <v>90</v>
      </c>
      <c r="H104" s="10">
        <f t="shared" si="15"/>
        <v>29.79</v>
      </c>
      <c r="I104" s="52"/>
    </row>
    <row r="105" spans="1:9" ht="33" x14ac:dyDescent="0.25">
      <c r="A105" s="72">
        <v>5</v>
      </c>
      <c r="B105" s="73" t="s">
        <v>158</v>
      </c>
      <c r="C105" s="9" t="s">
        <v>159</v>
      </c>
      <c r="D105" s="74">
        <v>110</v>
      </c>
      <c r="E105" s="10">
        <v>2.5</v>
      </c>
      <c r="F105" s="12">
        <v>0.18</v>
      </c>
      <c r="G105" s="24">
        <f t="shared" si="14"/>
        <v>49.5</v>
      </c>
      <c r="H105" s="10">
        <f t="shared" si="15"/>
        <v>16.384499999999999</v>
      </c>
      <c r="I105" s="52"/>
    </row>
    <row r="106" spans="1:9" ht="33" x14ac:dyDescent="0.25">
      <c r="A106" s="72">
        <v>6</v>
      </c>
      <c r="B106" s="73" t="s">
        <v>160</v>
      </c>
      <c r="C106" s="9" t="s">
        <v>159</v>
      </c>
      <c r="D106" s="74">
        <v>196</v>
      </c>
      <c r="E106" s="10">
        <v>2.5</v>
      </c>
      <c r="F106" s="12">
        <v>0.18</v>
      </c>
      <c r="G106" s="24">
        <f t="shared" si="14"/>
        <v>88.2</v>
      </c>
      <c r="H106" s="10">
        <f t="shared" si="15"/>
        <v>29.194200000000002</v>
      </c>
      <c r="I106" s="52"/>
    </row>
    <row r="107" spans="1:9" s="50" customFormat="1" x14ac:dyDescent="0.25">
      <c r="A107" s="45" t="s">
        <v>161</v>
      </c>
      <c r="B107" s="54" t="s">
        <v>162</v>
      </c>
      <c r="C107" s="45"/>
      <c r="D107" s="47">
        <f>SUM(D108:D118)</f>
        <v>987.5</v>
      </c>
      <c r="E107" s="47"/>
      <c r="F107" s="48"/>
      <c r="G107" s="47">
        <f>SUM(G108:G118)</f>
        <v>458.15</v>
      </c>
      <c r="H107" s="47">
        <f>SUM(H108:H118)</f>
        <v>151.61605</v>
      </c>
      <c r="I107" s="49"/>
    </row>
    <row r="108" spans="1:9" s="50" customFormat="1" ht="33" x14ac:dyDescent="0.25">
      <c r="A108" s="75">
        <v>1</v>
      </c>
      <c r="B108" s="76" t="s">
        <v>163</v>
      </c>
      <c r="C108" s="75" t="s">
        <v>164</v>
      </c>
      <c r="D108" s="77">
        <v>110</v>
      </c>
      <c r="E108" s="78">
        <v>2.5</v>
      </c>
      <c r="F108" s="78">
        <v>0.18</v>
      </c>
      <c r="G108" s="10">
        <f>F108*E108*D108</f>
        <v>49.499999999999993</v>
      </c>
      <c r="H108" s="10">
        <f>G108*331/1000</f>
        <v>16.384499999999996</v>
      </c>
      <c r="I108" s="38"/>
    </row>
    <row r="109" spans="1:9" s="50" customFormat="1" x14ac:dyDescent="0.25">
      <c r="A109" s="75">
        <v>2</v>
      </c>
      <c r="B109" s="76" t="s">
        <v>165</v>
      </c>
      <c r="C109" s="75" t="s">
        <v>166</v>
      </c>
      <c r="D109" s="77">
        <v>70</v>
      </c>
      <c r="E109" s="78">
        <v>3</v>
      </c>
      <c r="F109" s="78">
        <v>0.18</v>
      </c>
      <c r="G109" s="10">
        <f>F109*E109*D109</f>
        <v>37.800000000000004</v>
      </c>
      <c r="H109" s="10">
        <f>G109*331/1000</f>
        <v>12.511800000000001</v>
      </c>
      <c r="I109" s="38"/>
    </row>
    <row r="110" spans="1:9" s="50" customFormat="1" x14ac:dyDescent="0.25">
      <c r="A110" s="75">
        <v>3</v>
      </c>
      <c r="B110" s="79" t="s">
        <v>167</v>
      </c>
      <c r="C110" s="80" t="s">
        <v>110</v>
      </c>
      <c r="D110" s="81">
        <v>250</v>
      </c>
      <c r="E110" s="82">
        <v>2.5</v>
      </c>
      <c r="F110" s="82">
        <v>0.18</v>
      </c>
      <c r="G110" s="10">
        <v>112.5</v>
      </c>
      <c r="H110" s="10">
        <f>G110*331/1000</f>
        <v>37.237499999999997</v>
      </c>
      <c r="I110" s="38"/>
    </row>
    <row r="111" spans="1:9" s="50" customFormat="1" ht="33" x14ac:dyDescent="0.25">
      <c r="A111" s="75">
        <v>4</v>
      </c>
      <c r="B111" s="83" t="s">
        <v>168</v>
      </c>
      <c r="C111" s="80" t="s">
        <v>110</v>
      </c>
      <c r="D111" s="81">
        <v>90</v>
      </c>
      <c r="E111" s="82">
        <v>2.5</v>
      </c>
      <c r="F111" s="82">
        <v>0.18</v>
      </c>
      <c r="G111" s="10">
        <f>F111*E111*D111</f>
        <v>40.499999999999993</v>
      </c>
      <c r="H111" s="10">
        <f>G111*331/1000</f>
        <v>13.405499999999998</v>
      </c>
      <c r="I111" s="38"/>
    </row>
    <row r="112" spans="1:9" s="50" customFormat="1" x14ac:dyDescent="0.25">
      <c r="A112" s="75">
        <v>5</v>
      </c>
      <c r="B112" s="84" t="s">
        <v>169</v>
      </c>
      <c r="C112" s="80" t="s">
        <v>110</v>
      </c>
      <c r="D112" s="81">
        <v>30</v>
      </c>
      <c r="E112" s="82">
        <v>3</v>
      </c>
      <c r="F112" s="82">
        <v>0.18</v>
      </c>
      <c r="G112" s="10">
        <f>F112*E112*D112</f>
        <v>16.200000000000003</v>
      </c>
      <c r="H112" s="10">
        <f>G112*331/1000</f>
        <v>5.3622000000000005</v>
      </c>
      <c r="I112" s="38"/>
    </row>
    <row r="113" spans="1:9" s="50" customFormat="1" x14ac:dyDescent="0.25">
      <c r="A113" s="75">
        <v>6</v>
      </c>
      <c r="B113" s="84" t="s">
        <v>170</v>
      </c>
      <c r="C113" s="80" t="s">
        <v>171</v>
      </c>
      <c r="D113" s="81">
        <v>85</v>
      </c>
      <c r="E113" s="82">
        <v>2.5</v>
      </c>
      <c r="F113" s="82">
        <v>0.18</v>
      </c>
      <c r="G113" s="10">
        <v>38.299999999999997</v>
      </c>
      <c r="H113" s="10">
        <v>12.7</v>
      </c>
      <c r="I113" s="38"/>
    </row>
    <row r="114" spans="1:9" s="50" customFormat="1" x14ac:dyDescent="0.25">
      <c r="A114" s="75">
        <v>7</v>
      </c>
      <c r="B114" s="84" t="s">
        <v>172</v>
      </c>
      <c r="C114" s="80" t="s">
        <v>171</v>
      </c>
      <c r="D114" s="81">
        <v>50</v>
      </c>
      <c r="E114" s="82">
        <v>3</v>
      </c>
      <c r="F114" s="82">
        <v>0.18</v>
      </c>
      <c r="G114" s="10">
        <v>27</v>
      </c>
      <c r="H114" s="10">
        <v>8.9</v>
      </c>
      <c r="I114" s="38"/>
    </row>
    <row r="115" spans="1:9" s="50" customFormat="1" x14ac:dyDescent="0.25">
      <c r="A115" s="75">
        <v>8</v>
      </c>
      <c r="B115" s="84" t="s">
        <v>173</v>
      </c>
      <c r="C115" s="80" t="s">
        <v>171</v>
      </c>
      <c r="D115" s="81">
        <v>90</v>
      </c>
      <c r="E115" s="82">
        <v>2.5</v>
      </c>
      <c r="F115" s="82">
        <v>0.18</v>
      </c>
      <c r="G115" s="10">
        <v>40.5</v>
      </c>
      <c r="H115" s="10">
        <v>13.4</v>
      </c>
      <c r="I115" s="38"/>
    </row>
    <row r="116" spans="1:9" s="50" customFormat="1" x14ac:dyDescent="0.25">
      <c r="A116" s="75">
        <v>9</v>
      </c>
      <c r="B116" s="84" t="s">
        <v>174</v>
      </c>
      <c r="C116" s="80" t="s">
        <v>114</v>
      </c>
      <c r="D116" s="81">
        <v>105</v>
      </c>
      <c r="E116" s="82">
        <v>2</v>
      </c>
      <c r="F116" s="82">
        <v>0.18</v>
      </c>
      <c r="G116" s="10">
        <v>37.799999999999997</v>
      </c>
      <c r="H116" s="10">
        <v>12.5</v>
      </c>
      <c r="I116" s="38"/>
    </row>
    <row r="117" spans="1:9" s="50" customFormat="1" ht="33" x14ac:dyDescent="0.25">
      <c r="A117" s="75">
        <v>10</v>
      </c>
      <c r="B117" s="58" t="s">
        <v>175</v>
      </c>
      <c r="C117" s="57" t="s">
        <v>114</v>
      </c>
      <c r="D117" s="41">
        <v>35</v>
      </c>
      <c r="E117" s="42">
        <v>3</v>
      </c>
      <c r="F117" s="42">
        <v>0.18</v>
      </c>
      <c r="G117" s="41">
        <f>F117*E117*D117</f>
        <v>18.900000000000002</v>
      </c>
      <c r="H117" s="41">
        <f>G117*0.331</f>
        <v>6.2559000000000013</v>
      </c>
      <c r="I117" s="57"/>
    </row>
    <row r="118" spans="1:9" s="50" customFormat="1" ht="33" x14ac:dyDescent="0.25">
      <c r="A118" s="75">
        <v>11</v>
      </c>
      <c r="B118" s="58" t="s">
        <v>176</v>
      </c>
      <c r="C118" s="57" t="s">
        <v>120</v>
      </c>
      <c r="D118" s="41">
        <v>72.5</v>
      </c>
      <c r="E118" s="42">
        <v>3</v>
      </c>
      <c r="F118" s="42">
        <v>0.18</v>
      </c>
      <c r="G118" s="41">
        <f>F118*E118*D118</f>
        <v>39.150000000000006</v>
      </c>
      <c r="H118" s="41">
        <f>G118*0.331</f>
        <v>12.958650000000002</v>
      </c>
      <c r="I118" s="57"/>
    </row>
    <row r="119" spans="1:9" s="50" customFormat="1" x14ac:dyDescent="0.25">
      <c r="A119" s="45"/>
      <c r="B119" s="45" t="s">
        <v>177</v>
      </c>
      <c r="C119" s="45"/>
      <c r="D119" s="47">
        <f>D8+D29+D36+D48+D63+D76+D85+D97+D100+D107</f>
        <v>10036.5</v>
      </c>
      <c r="E119" s="47"/>
      <c r="F119" s="47"/>
      <c r="G119" s="47">
        <f>G8+G29+G36+G48+G63+G76+G85+G97+G100+G107</f>
        <v>4592.21</v>
      </c>
      <c r="H119" s="47">
        <f>H8+H29+H36+H48+H63+H76+H85+H97+H100+H107</f>
        <v>1519.9899099999998</v>
      </c>
      <c r="I119" s="49"/>
    </row>
    <row r="120" spans="1:9" s="50" customFormat="1" x14ac:dyDescent="0.25">
      <c r="A120" s="85"/>
      <c r="B120" s="85"/>
      <c r="C120" s="85"/>
      <c r="D120" s="86"/>
      <c r="E120" s="86"/>
      <c r="F120" s="87"/>
      <c r="G120" s="86"/>
      <c r="H120" s="87"/>
      <c r="I120" s="85"/>
    </row>
    <row r="121" spans="1:9" s="50" customFormat="1" x14ac:dyDescent="0.25">
      <c r="A121" s="85"/>
      <c r="B121" s="85"/>
      <c r="C121" s="85"/>
      <c r="D121" s="86"/>
      <c r="E121" s="86"/>
      <c r="F121" s="87"/>
      <c r="G121" s="86"/>
      <c r="H121" s="87"/>
      <c r="I121" s="85"/>
    </row>
    <row r="122" spans="1:9" s="50" customFormat="1" x14ac:dyDescent="0.25">
      <c r="A122" s="85"/>
      <c r="B122" s="85"/>
      <c r="C122" s="85"/>
      <c r="D122" s="86"/>
      <c r="E122" s="86"/>
      <c r="F122" s="87"/>
      <c r="G122" s="86"/>
      <c r="H122" s="87"/>
      <c r="I122" s="85"/>
    </row>
    <row r="123" spans="1:9" s="50" customFormat="1" x14ac:dyDescent="0.25">
      <c r="A123" s="85"/>
      <c r="B123" s="85"/>
      <c r="C123" s="85"/>
      <c r="D123" s="86"/>
      <c r="E123" s="86"/>
      <c r="F123" s="87"/>
      <c r="G123" s="86"/>
      <c r="H123" s="87"/>
      <c r="I123" s="85"/>
    </row>
    <row r="124" spans="1:9" s="50" customFormat="1" x14ac:dyDescent="0.25">
      <c r="A124" s="85"/>
      <c r="B124" s="85"/>
      <c r="C124" s="85"/>
      <c r="D124" s="86"/>
      <c r="E124" s="86"/>
      <c r="F124" s="87"/>
      <c r="G124" s="86"/>
      <c r="H124" s="87"/>
      <c r="I124" s="85"/>
    </row>
    <row r="125" spans="1:9" s="50" customFormat="1" x14ac:dyDescent="0.25">
      <c r="A125" s="85"/>
      <c r="B125" s="85"/>
      <c r="C125" s="85"/>
      <c r="D125" s="86"/>
      <c r="E125" s="86"/>
      <c r="F125" s="87"/>
      <c r="G125" s="86"/>
      <c r="H125" s="87"/>
      <c r="I125" s="85"/>
    </row>
    <row r="126" spans="1:9" s="50" customFormat="1" x14ac:dyDescent="0.25">
      <c r="A126" s="85"/>
      <c r="B126" s="85"/>
      <c r="C126" s="85"/>
      <c r="D126" s="86"/>
      <c r="E126" s="86"/>
      <c r="F126" s="87"/>
      <c r="G126" s="86"/>
      <c r="H126" s="87"/>
      <c r="I126" s="85"/>
    </row>
    <row r="127" spans="1:9" s="50" customFormat="1" x14ac:dyDescent="0.25">
      <c r="A127" s="85"/>
      <c r="B127" s="85"/>
      <c r="C127" s="85"/>
      <c r="D127" s="86"/>
      <c r="E127" s="86"/>
      <c r="F127" s="87"/>
      <c r="G127" s="86"/>
      <c r="H127" s="87"/>
      <c r="I127" s="85"/>
    </row>
    <row r="128" spans="1:9" s="50" customFormat="1" x14ac:dyDescent="0.25">
      <c r="A128" s="85"/>
      <c r="B128" s="85"/>
      <c r="C128" s="85"/>
      <c r="D128" s="86"/>
      <c r="E128" s="86"/>
      <c r="F128" s="87"/>
      <c r="G128" s="86"/>
      <c r="H128" s="87"/>
      <c r="I128" s="85"/>
    </row>
    <row r="129" spans="1:9" s="50" customFormat="1" x14ac:dyDescent="0.25">
      <c r="A129" s="85"/>
      <c r="B129" s="85"/>
      <c r="C129" s="85"/>
      <c r="D129" s="86"/>
      <c r="E129" s="86"/>
      <c r="F129" s="87"/>
      <c r="G129" s="86"/>
      <c r="H129" s="87"/>
      <c r="I129" s="85"/>
    </row>
    <row r="130" spans="1:9" s="50" customFormat="1" x14ac:dyDescent="0.25">
      <c r="A130" s="85"/>
      <c r="B130" s="85"/>
      <c r="C130" s="85"/>
      <c r="D130" s="86"/>
      <c r="E130" s="86"/>
      <c r="F130" s="87"/>
      <c r="G130" s="86"/>
      <c r="H130" s="87"/>
      <c r="I130" s="85"/>
    </row>
    <row r="131" spans="1:9" s="50" customFormat="1" x14ac:dyDescent="0.25">
      <c r="A131" s="85"/>
      <c r="B131" s="85"/>
      <c r="C131" s="85"/>
      <c r="D131" s="86"/>
      <c r="E131" s="86"/>
      <c r="F131" s="87"/>
      <c r="G131" s="86"/>
      <c r="H131" s="87"/>
      <c r="I131" s="85"/>
    </row>
    <row r="132" spans="1:9" s="50" customFormat="1" x14ac:dyDescent="0.25">
      <c r="A132" s="85"/>
      <c r="B132" s="85"/>
      <c r="C132" s="85"/>
      <c r="D132" s="86"/>
      <c r="E132" s="86"/>
      <c r="F132" s="87"/>
      <c r="G132" s="86"/>
      <c r="H132" s="87"/>
      <c r="I132" s="85"/>
    </row>
    <row r="133" spans="1:9" s="50" customFormat="1" x14ac:dyDescent="0.25">
      <c r="A133" s="85"/>
      <c r="B133" s="85"/>
      <c r="C133" s="85"/>
      <c r="D133" s="86"/>
      <c r="E133" s="86"/>
      <c r="F133" s="87"/>
      <c r="G133" s="86"/>
      <c r="H133" s="87"/>
      <c r="I133" s="85"/>
    </row>
    <row r="134" spans="1:9" s="50" customFormat="1" x14ac:dyDescent="0.25">
      <c r="A134" s="85"/>
      <c r="B134" s="85"/>
      <c r="C134" s="85"/>
      <c r="D134" s="86"/>
      <c r="E134" s="86"/>
      <c r="F134" s="87"/>
      <c r="G134" s="86"/>
      <c r="H134" s="87"/>
      <c r="I134" s="85"/>
    </row>
    <row r="135" spans="1:9" s="50" customFormat="1" x14ac:dyDescent="0.25">
      <c r="A135" s="85"/>
      <c r="B135" s="85"/>
      <c r="C135" s="85"/>
      <c r="D135" s="86"/>
      <c r="E135" s="86"/>
      <c r="F135" s="87"/>
      <c r="G135" s="86"/>
      <c r="H135" s="87"/>
      <c r="I135" s="85"/>
    </row>
    <row r="136" spans="1:9" s="50" customFormat="1" x14ac:dyDescent="0.25">
      <c r="A136" s="85"/>
      <c r="B136" s="85"/>
      <c r="C136" s="85"/>
      <c r="D136" s="86"/>
      <c r="E136" s="86"/>
      <c r="F136" s="87"/>
      <c r="G136" s="86"/>
      <c r="H136" s="87"/>
      <c r="I136" s="85"/>
    </row>
    <row r="138" spans="1:9" s="50" customFormat="1" x14ac:dyDescent="0.25">
      <c r="A138" s="85"/>
      <c r="B138" s="85"/>
      <c r="C138" s="85"/>
      <c r="D138" s="86"/>
      <c r="E138" s="86"/>
      <c r="F138" s="87"/>
      <c r="G138" s="86"/>
      <c r="H138" s="87"/>
      <c r="I138" s="85"/>
    </row>
  </sheetData>
  <mergeCells count="10">
    <mergeCell ref="A1:I1"/>
    <mergeCell ref="A2:I2"/>
    <mergeCell ref="A3:I3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</cp:lastModifiedBy>
  <dcterms:created xsi:type="dcterms:W3CDTF">2019-06-19T01:27:22Z</dcterms:created>
  <dcterms:modified xsi:type="dcterms:W3CDTF">2019-10-07T05:54:35Z</dcterms:modified>
</cp:coreProperties>
</file>